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ois\Desktop\청밀\2026.00.TSS 식단표\2026.02\1식 발달장애인 평생교육센터\"/>
    </mc:Choice>
  </mc:AlternateContent>
  <bookViews>
    <workbookView xWindow="696" yWindow="7128" windowWidth="23256" windowHeight="5220" tabRatio="851"/>
  </bookViews>
  <sheets>
    <sheet name="월" sheetId="4" r:id="rId1"/>
    <sheet name="1주" sheetId="7" r:id="rId2"/>
    <sheet name="2주" sheetId="8" r:id="rId3"/>
    <sheet name="3주" sheetId="9" r:id="rId4"/>
    <sheet name="4주" sheetId="10" r:id="rId5"/>
    <sheet name="보존식기록지" sheetId="12" r:id="rId6"/>
  </sheets>
  <definedNames>
    <definedName name="_xlnm._FilterDatabase" localSheetId="0" hidden="1">월!$A$5:$G$41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0">월!$A$1:$H$41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V40" i="12" l="1"/>
  <c r="V41" i="12"/>
  <c r="V42" i="12"/>
  <c r="V43" i="12"/>
  <c r="V44" i="12"/>
  <c r="V39" i="12"/>
  <c r="Q40" i="12"/>
  <c r="Q41" i="12"/>
  <c r="Q42" i="12"/>
  <c r="Q43" i="12"/>
  <c r="Q44" i="12"/>
  <c r="Q39" i="12"/>
  <c r="L40" i="12"/>
  <c r="L41" i="12"/>
  <c r="L42" i="12"/>
  <c r="L43" i="12"/>
  <c r="L44" i="12"/>
  <c r="L39" i="12"/>
  <c r="G40" i="12"/>
  <c r="G41" i="12"/>
  <c r="G42" i="12"/>
  <c r="G43" i="12"/>
  <c r="G44" i="12"/>
  <c r="G39" i="12"/>
  <c r="B40" i="12"/>
  <c r="B41" i="12"/>
  <c r="B42" i="12"/>
  <c r="B43" i="12"/>
  <c r="B44" i="12"/>
  <c r="B39" i="12"/>
  <c r="V28" i="12"/>
  <c r="V29" i="12"/>
  <c r="V30" i="12"/>
  <c r="V31" i="12"/>
  <c r="V32" i="12"/>
  <c r="V27" i="12"/>
  <c r="Q28" i="12"/>
  <c r="Q29" i="12"/>
  <c r="Q30" i="12"/>
  <c r="Q31" i="12"/>
  <c r="Q32" i="12"/>
  <c r="Q27" i="12"/>
  <c r="V16" i="12"/>
  <c r="V17" i="12"/>
  <c r="V18" i="12"/>
  <c r="V19" i="12"/>
  <c r="V20" i="12"/>
  <c r="V15" i="12"/>
  <c r="Q16" i="12"/>
  <c r="Q17" i="12"/>
  <c r="Q18" i="12"/>
  <c r="Q19" i="12"/>
  <c r="Q20" i="12"/>
  <c r="Q15" i="12"/>
  <c r="L16" i="12"/>
  <c r="L17" i="12"/>
  <c r="L18" i="12"/>
  <c r="L19" i="12"/>
  <c r="L20" i="12"/>
  <c r="L15" i="12"/>
  <c r="G16" i="12"/>
  <c r="G17" i="12"/>
  <c r="G18" i="12"/>
  <c r="G19" i="12"/>
  <c r="G20" i="12"/>
  <c r="G15" i="12"/>
  <c r="B16" i="12"/>
  <c r="B17" i="12"/>
  <c r="B18" i="12"/>
  <c r="B19" i="12"/>
  <c r="B20" i="12"/>
  <c r="B15" i="12"/>
  <c r="V4" i="12"/>
  <c r="V5" i="12"/>
  <c r="V6" i="12"/>
  <c r="V7" i="12"/>
  <c r="V8" i="12"/>
  <c r="V3" i="12"/>
  <c r="Q4" i="12"/>
  <c r="Q5" i="12"/>
  <c r="Q6" i="12"/>
  <c r="Q7" i="12"/>
  <c r="Q8" i="12"/>
  <c r="Q3" i="12"/>
  <c r="L4" i="12"/>
  <c r="L5" i="12"/>
  <c r="L6" i="12"/>
  <c r="L7" i="12"/>
  <c r="L8" i="12"/>
  <c r="L3" i="12"/>
  <c r="G4" i="12"/>
  <c r="G5" i="12"/>
  <c r="G6" i="12"/>
  <c r="G7" i="12"/>
  <c r="G8" i="12"/>
  <c r="G3" i="12"/>
  <c r="B4" i="12"/>
  <c r="B5" i="12"/>
  <c r="B6" i="12"/>
  <c r="B7" i="12"/>
  <c r="B8" i="12"/>
  <c r="B3" i="12"/>
  <c r="B10" i="12"/>
  <c r="G2" i="12"/>
  <c r="G10" i="12" s="1"/>
  <c r="L2" i="12" l="1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10" i="10"/>
  <c r="E10" i="10"/>
  <c r="D10" i="10"/>
  <c r="C10" i="10"/>
  <c r="B16" i="10"/>
  <c r="B12" i="10"/>
  <c r="B13" i="10"/>
  <c r="B14" i="10"/>
  <c r="B15" i="10"/>
  <c r="B11" i="10"/>
  <c r="B10" i="10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10" i="8"/>
  <c r="E10" i="8"/>
  <c r="D10" i="8"/>
  <c r="C10" i="8"/>
  <c r="B16" i="8"/>
  <c r="B12" i="8"/>
  <c r="B13" i="8"/>
  <c r="B14" i="8"/>
  <c r="B15" i="8"/>
  <c r="B11" i="8"/>
  <c r="B10" i="8"/>
  <c r="F16" i="7"/>
  <c r="F15" i="7"/>
  <c r="F14" i="7"/>
  <c r="F13" i="7"/>
  <c r="F12" i="7"/>
  <c r="F11" i="7"/>
  <c r="F10" i="7"/>
  <c r="E16" i="7"/>
  <c r="E15" i="7"/>
  <c r="E14" i="7"/>
  <c r="E13" i="7"/>
  <c r="E12" i="7"/>
  <c r="E11" i="7"/>
  <c r="E10" i="7"/>
  <c r="D16" i="7"/>
  <c r="D15" i="7"/>
  <c r="D14" i="7"/>
  <c r="D13" i="7"/>
  <c r="D12" i="7"/>
  <c r="D11" i="7"/>
  <c r="D10" i="7"/>
  <c r="C16" i="7"/>
  <c r="C15" i="7"/>
  <c r="C14" i="7"/>
  <c r="C13" i="7"/>
  <c r="C12" i="7"/>
  <c r="C11" i="7"/>
  <c r="C10" i="7"/>
  <c r="C9" i="7"/>
  <c r="B16" i="7"/>
  <c r="B12" i="7"/>
  <c r="B13" i="7"/>
  <c r="B14" i="7"/>
  <c r="B15" i="7"/>
  <c r="B11" i="7"/>
  <c r="B10" i="7"/>
  <c r="B9" i="7"/>
  <c r="Q2" i="12" l="1"/>
  <c r="L10" i="12"/>
  <c r="E9" i="4"/>
  <c r="F9" i="4" l="1"/>
  <c r="D9" i="7"/>
  <c r="V2" i="12"/>
  <c r="Q10" i="12"/>
  <c r="G9" i="4" l="1"/>
  <c r="E9" i="7"/>
  <c r="V10" i="12"/>
  <c r="B14" i="12"/>
  <c r="C17" i="4" l="1"/>
  <c r="F9" i="7"/>
  <c r="B22" i="12"/>
  <c r="G14" i="12"/>
  <c r="D17" i="4" l="1"/>
  <c r="B9" i="8"/>
  <c r="L14" i="12"/>
  <c r="G22" i="12"/>
  <c r="E17" i="4" l="1"/>
  <c r="C9" i="8"/>
  <c r="Q14" i="12"/>
  <c r="L22" i="12"/>
  <c r="F17" i="4" l="1"/>
  <c r="D9" i="8"/>
  <c r="Q22" i="12"/>
  <c r="V14" i="12"/>
  <c r="G17" i="4" l="1"/>
  <c r="E9" i="8"/>
  <c r="V22" i="12"/>
  <c r="B26" i="12"/>
  <c r="C25" i="4" l="1"/>
  <c r="F9" i="8"/>
  <c r="G26" i="12"/>
  <c r="B34" i="12"/>
  <c r="D25" i="4" l="1"/>
  <c r="B9" i="9"/>
  <c r="L26" i="12"/>
  <c r="G34" i="12"/>
  <c r="E25" i="4" l="1"/>
  <c r="C9" i="9"/>
  <c r="L34" i="12"/>
  <c r="Q26" i="12"/>
  <c r="F25" i="4" l="1"/>
  <c r="D9" i="9"/>
  <c r="Q34" i="12"/>
  <c r="V26" i="12"/>
  <c r="G25" i="4" l="1"/>
  <c r="E9" i="9"/>
  <c r="B38" i="12"/>
  <c r="V34" i="12"/>
  <c r="C33" i="4" l="1"/>
  <c r="F9" i="9"/>
  <c r="G38" i="12"/>
  <c r="B46" i="12"/>
  <c r="D33" i="4" l="1"/>
  <c r="B9" i="10"/>
  <c r="G46" i="12"/>
  <c r="L38" i="12"/>
  <c r="E33" i="4" l="1"/>
  <c r="C9" i="10"/>
  <c r="Q38" i="12"/>
  <c r="L46" i="12"/>
  <c r="F33" i="4" l="1"/>
  <c r="D9" i="10"/>
  <c r="V38" i="12"/>
  <c r="Q46" i="12"/>
  <c r="G33" i="4" l="1"/>
  <c r="E9" i="10"/>
  <c r="V46" i="12"/>
  <c r="F9" i="10" l="1"/>
</calcChain>
</file>

<file path=xl/sharedStrings.xml><?xml version="1.0" encoding="utf-8"?>
<sst xmlns="http://schemas.openxmlformats.org/spreadsheetml/2006/main" count="386" uniqueCount="127">
  <si>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</si>
  <si>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</si>
  <si>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</si>
  <si>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</si>
  <si>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</si>
  <si>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</si>
  <si>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</si>
  <si>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</si>
  <si>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</si>
  <si>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</si>
  <si>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</si>
  <si>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</si>
  <si>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</si>
  <si>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9" type="noConversion"/>
  </si>
  <si>
    <t>목</t>
    <phoneticPr fontId="29" type="noConversion"/>
  </si>
  <si>
    <t>열량</t>
    <phoneticPr fontId="29" type="noConversion"/>
  </si>
  <si>
    <t>열량</t>
    <phoneticPr fontId="29" type="noConversion"/>
  </si>
  <si>
    <t>보존식 기록표</t>
    <phoneticPr fontId="59" type="noConversion"/>
  </si>
  <si>
    <t>보존식 기록표</t>
    <phoneticPr fontId="59" type="noConversion"/>
  </si>
  <si>
    <t>보존일</t>
    <phoneticPr fontId="59" type="noConversion"/>
  </si>
  <si>
    <t>보존일</t>
    <phoneticPr fontId="59" type="noConversion"/>
  </si>
  <si>
    <t>보존일</t>
    <phoneticPr fontId="59" type="noConversion"/>
  </si>
  <si>
    <t>식  단</t>
    <phoneticPr fontId="59" type="noConversion"/>
  </si>
  <si>
    <t>식  단</t>
    <phoneticPr fontId="59" type="noConversion"/>
  </si>
  <si>
    <t>식  단</t>
    <phoneticPr fontId="59" type="noConversion"/>
  </si>
  <si>
    <t>담당자</t>
    <phoneticPr fontId="59" type="noConversion"/>
  </si>
  <si>
    <t>담당자</t>
    <phoneticPr fontId="59" type="noConversion"/>
  </si>
  <si>
    <t>조리사</t>
    <phoneticPr fontId="62" type="noConversion"/>
  </si>
  <si>
    <t>반입시간</t>
    <phoneticPr fontId="59" type="noConversion"/>
  </si>
  <si>
    <t>반입시간</t>
    <phoneticPr fontId="59" type="noConversion"/>
  </si>
  <si>
    <t>폐기일</t>
    <phoneticPr fontId="59" type="noConversion"/>
  </si>
  <si>
    <t>폐기일</t>
    <phoneticPr fontId="59" type="noConversion"/>
  </si>
  <si>
    <t>관  리
기  준</t>
    <phoneticPr fontId="59" type="noConversion"/>
  </si>
  <si>
    <t>관  리
기  준</t>
    <phoneticPr fontId="59" type="noConversion"/>
  </si>
  <si>
    <t>1. 각 음식별로 약 150g 정도를 소독된 기구와 위생장갑을 사용하여 채취한다
2. 음식간에 혼합되지 않도록 주의한다.
3. 덮개를 사용한다
4. 냉동고 보관(-18℃ 이하)</t>
    <phoneticPr fontId="59" type="noConversion"/>
  </si>
  <si>
    <t>1. 각 음식별로 약 150g 정도를 소독된 기구와 위생장갑을 사용하여 채취한다
2. 음식간에 혼합되지 않도록 주의한다.
3. 덮개를 사용한다
4. 냉동고 보관(-18℃ 이하)</t>
    <phoneticPr fontId="59" type="noConversion"/>
  </si>
  <si>
    <t>조리사</t>
    <phoneticPr fontId="62" type="noConversion"/>
  </si>
  <si>
    <t>잡곡밥</t>
    <phoneticPr fontId="29" type="noConversion"/>
  </si>
  <si>
    <t>얼갈이된장국</t>
    <phoneticPr fontId="29" type="noConversion"/>
  </si>
  <si>
    <t>궁중돈육불고기</t>
    <phoneticPr fontId="29" type="noConversion"/>
  </si>
  <si>
    <t>올방개묵야채무침</t>
    <phoneticPr fontId="29" type="noConversion"/>
  </si>
  <si>
    <t>숙주나물</t>
    <phoneticPr fontId="29" type="noConversion"/>
  </si>
  <si>
    <t>포기김치</t>
    <phoneticPr fontId="29" type="noConversion"/>
  </si>
  <si>
    <t>잡곡밥</t>
    <phoneticPr fontId="29" type="noConversion"/>
  </si>
  <si>
    <t>모듬어묵국</t>
    <phoneticPr fontId="29" type="noConversion"/>
  </si>
  <si>
    <t>순대야채볶음</t>
    <phoneticPr fontId="29" type="noConversion"/>
  </si>
  <si>
    <t>야채스크램블에그</t>
    <phoneticPr fontId="29" type="noConversion"/>
  </si>
  <si>
    <t>포기김치</t>
    <phoneticPr fontId="29" type="noConversion"/>
  </si>
  <si>
    <t>소고기콩나물밥&amp;양념장</t>
    <phoneticPr fontId="29" type="noConversion"/>
  </si>
  <si>
    <t>돌나물&amp;초장</t>
    <phoneticPr fontId="29" type="noConversion"/>
  </si>
  <si>
    <t>요구르트</t>
    <phoneticPr fontId="29" type="noConversion"/>
  </si>
  <si>
    <t>포기김치</t>
    <phoneticPr fontId="29" type="noConversion"/>
  </si>
  <si>
    <t>잡곡밥</t>
    <phoneticPr fontId="29" type="noConversion"/>
  </si>
  <si>
    <t>닭갈비우동볶음</t>
    <phoneticPr fontId="29" type="noConversion"/>
  </si>
  <si>
    <t>무생채</t>
    <phoneticPr fontId="29" type="noConversion"/>
  </si>
  <si>
    <t>오이미역초무침</t>
    <phoneticPr fontId="29" type="noConversion"/>
  </si>
  <si>
    <t>찜뽕국</t>
    <phoneticPr fontId="29" type="noConversion"/>
  </si>
  <si>
    <t>탕수육&amp;소스</t>
    <phoneticPr fontId="29" type="noConversion"/>
  </si>
  <si>
    <t>오이맛살냉채</t>
    <phoneticPr fontId="29" type="noConversion"/>
  </si>
  <si>
    <t>미역줄기볶음</t>
    <phoneticPr fontId="29" type="noConversion"/>
  </si>
  <si>
    <t>잡곡밥</t>
    <phoneticPr fontId="29" type="noConversion"/>
  </si>
  <si>
    <t>오징어제육불고기</t>
    <phoneticPr fontId="29" type="noConversion"/>
  </si>
  <si>
    <t>잡곡밥</t>
    <phoneticPr fontId="29" type="noConversion"/>
  </si>
  <si>
    <t>돈육김치찌개</t>
    <phoneticPr fontId="29" type="noConversion"/>
  </si>
  <si>
    <t>생선까스&amp;소스</t>
    <phoneticPr fontId="29" type="noConversion"/>
  </si>
  <si>
    <t>브로컬리참깨무침</t>
    <phoneticPr fontId="29" type="noConversion"/>
  </si>
  <si>
    <t>물만두강정</t>
    <phoneticPr fontId="29" type="noConversion"/>
  </si>
  <si>
    <t>양배추샐러드</t>
    <phoneticPr fontId="29" type="noConversion"/>
  </si>
  <si>
    <t>김가루주먹밥</t>
    <phoneticPr fontId="29" type="noConversion"/>
  </si>
  <si>
    <t>고들빼기무침</t>
    <phoneticPr fontId="29" type="noConversion"/>
  </si>
  <si>
    <t>포기김치</t>
    <phoneticPr fontId="29" type="noConversion"/>
  </si>
  <si>
    <t>깍두기</t>
    <phoneticPr fontId="29" type="noConversion"/>
  </si>
  <si>
    <t>비엔나메추리알조림</t>
    <phoneticPr fontId="29" type="noConversion"/>
  </si>
  <si>
    <t>모듬장조림</t>
    <phoneticPr fontId="29" type="noConversion"/>
  </si>
  <si>
    <t>매콤두부조림</t>
    <phoneticPr fontId="29" type="noConversion"/>
  </si>
  <si>
    <t>콩나물무침</t>
    <phoneticPr fontId="29" type="noConversion"/>
  </si>
  <si>
    <t>포기김치</t>
    <phoneticPr fontId="29" type="noConversion"/>
  </si>
  <si>
    <t>돈사태떡찜</t>
    <phoneticPr fontId="29" type="noConversion"/>
  </si>
  <si>
    <t>포기김치</t>
    <phoneticPr fontId="29" type="noConversion"/>
  </si>
  <si>
    <t>잡곡밥</t>
    <phoneticPr fontId="29" type="noConversion"/>
  </si>
  <si>
    <t>미니새송이조림</t>
    <phoneticPr fontId="29" type="noConversion"/>
  </si>
  <si>
    <t>어묵잡채</t>
    <phoneticPr fontId="29" type="noConversion"/>
  </si>
  <si>
    <t>오징어야채볶음</t>
    <phoneticPr fontId="29" type="noConversion"/>
  </si>
  <si>
    <t>파래김&amp;양념장</t>
    <phoneticPr fontId="29" type="noConversion"/>
  </si>
  <si>
    <t>연근땅콩조림</t>
    <phoneticPr fontId="29" type="noConversion"/>
  </si>
  <si>
    <t>포기김치</t>
    <phoneticPr fontId="29" type="noConversion"/>
  </si>
  <si>
    <t>콩나물국</t>
    <phoneticPr fontId="29" type="noConversion"/>
  </si>
  <si>
    <t>잡곡밥</t>
    <phoneticPr fontId="29" type="noConversion"/>
  </si>
  <si>
    <t>미트볼데리야끼</t>
    <phoneticPr fontId="29" type="noConversion"/>
  </si>
  <si>
    <t>칼비빔면</t>
    <phoneticPr fontId="29" type="noConversion"/>
  </si>
  <si>
    <t>건새우무국</t>
    <phoneticPr fontId="29" type="noConversion"/>
  </si>
  <si>
    <t>김자반</t>
    <phoneticPr fontId="29" type="noConversion"/>
  </si>
  <si>
    <t>김밥볶음밥</t>
    <phoneticPr fontId="29" type="noConversion"/>
  </si>
  <si>
    <t>유부장국</t>
    <phoneticPr fontId="29" type="noConversion"/>
  </si>
  <si>
    <t>국물떡볶이</t>
    <phoneticPr fontId="29" type="noConversion"/>
  </si>
  <si>
    <t>김말이튀김</t>
    <phoneticPr fontId="29" type="noConversion"/>
  </si>
  <si>
    <t>요구르트</t>
    <phoneticPr fontId="29" type="noConversion"/>
  </si>
  <si>
    <t>도토리묵국</t>
    <phoneticPr fontId="29" type="noConversion"/>
  </si>
  <si>
    <t>오징어링튀김</t>
    <phoneticPr fontId="29" type="noConversion"/>
  </si>
  <si>
    <t>마늘쫑맛살볶음</t>
    <phoneticPr fontId="29" type="noConversion"/>
  </si>
  <si>
    <t>도라지무생채</t>
    <phoneticPr fontId="29" type="noConversion"/>
  </si>
  <si>
    <t>잡곡밥</t>
    <phoneticPr fontId="29" type="noConversion"/>
  </si>
  <si>
    <t>얼큰닭곰탕</t>
    <phoneticPr fontId="29" type="noConversion"/>
  </si>
  <si>
    <t>유부우동</t>
    <phoneticPr fontId="29" type="noConversion"/>
  </si>
  <si>
    <t>돈육두루치기</t>
    <phoneticPr fontId="29" type="noConversion"/>
  </si>
  <si>
    <t>청포묵김무침</t>
    <phoneticPr fontId="29" type="noConversion"/>
  </si>
  <si>
    <t>들깨무나물</t>
    <phoneticPr fontId="29" type="noConversion"/>
  </si>
  <si>
    <t>매콤어묵탕</t>
    <phoneticPr fontId="29" type="noConversion"/>
  </si>
  <si>
    <t>돈까스&amp;소스</t>
    <phoneticPr fontId="29" type="noConversion"/>
  </si>
  <si>
    <t>오복지무침</t>
    <phoneticPr fontId="29" type="noConversion"/>
  </si>
  <si>
    <t>오이양파쌈장무침</t>
    <phoneticPr fontId="29" type="noConversion"/>
  </si>
  <si>
    <t>포기김치</t>
    <phoneticPr fontId="29" type="noConversion"/>
  </si>
  <si>
    <t>볼어묵조림</t>
    <phoneticPr fontId="29" type="noConversion"/>
  </si>
  <si>
    <t>두부구이&amp;양념장</t>
    <phoneticPr fontId="29" type="noConversion"/>
  </si>
  <si>
    <t>콘샐러드</t>
    <phoneticPr fontId="29" type="noConversion"/>
  </si>
  <si>
    <t>세발나물무침</t>
    <phoneticPr fontId="29" type="noConversion"/>
  </si>
  <si>
    <t>단호박튀김</t>
    <phoneticPr fontId="29" type="noConversion"/>
  </si>
  <si>
    <t>고구마샐러드</t>
    <phoneticPr fontId="29" type="noConversion"/>
  </si>
  <si>
    <t>냉이된장국</t>
    <phoneticPr fontId="29" type="noConversion"/>
  </si>
  <si>
    <t>마늘쫑무침</t>
    <phoneticPr fontId="29" type="noConversion"/>
  </si>
  <si>
    <r>
      <rPr>
        <b/>
        <sz val="10"/>
        <color rgb="FF00206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 / 조기:기니산
참치캔(가다랑어):원양산 / 닭갈비(닭): 국내산,브라질산 섞음 / 얼큰닭곰탕(닭): 국내산
짬뽕국,오징어제육불고기,오징어야채볶음(오징어): 중국산 / 오징어링튀김(오징어): 칠레산,페루산,중국산</t>
    </r>
    <r>
      <rPr>
        <b/>
        <sz val="10"/>
        <color rgb="FFC00000"/>
        <rFont val="맑은 고딕"/>
        <family val="3"/>
        <charset val="129"/>
      </rPr>
      <t xml:space="preserve">
◆ 식재 사정 및 식수인원에 의하여 식단은 변경될 수 있습니다.
</t>
    </r>
    <r>
      <rPr>
        <b/>
        <sz val="10"/>
        <color rgb="FF002060"/>
        <rFont val="맑은 고딕"/>
        <family val="3"/>
        <charset val="129"/>
      </rPr>
      <t/>
    </r>
    <phoneticPr fontId="29" type="noConversion"/>
  </si>
  <si>
    <r>
      <rPr>
        <b/>
        <sz val="10"/>
        <color rgb="FF00000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 / 조기:기니산
참치캔(가다랑어):원양산 / 닭갈비(닭): 국내산,브라질산 섞음 / 얼큰닭곰탕(닭): 국내산
짬뽕국,오징어제육불고기,오징어야채볶음(오징어): 중국산 / 오징어링튀김(오징어): 칠레산,페루산,중국산</t>
    </r>
    <r>
      <rPr>
        <b/>
        <sz val="10"/>
        <color rgb="FFC00000"/>
        <rFont val="맑은 고딕"/>
        <family val="3"/>
        <charset val="129"/>
      </rPr>
      <t xml:space="preserve">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18"/>
        <color rgb="FF000000"/>
        <rFont val="맑은 고딕"/>
        <family val="3"/>
        <charset val="129"/>
      </rPr>
      <t xml:space="preserve">
에덴장애인종합복지관</t>
    </r>
    <phoneticPr fontId="29" type="noConversion"/>
  </si>
  <si>
    <t>들깨미역국</t>
    <phoneticPr fontId="29" type="noConversion"/>
  </si>
  <si>
    <t>홍합미역국</t>
    <phoneticPr fontId="29" type="noConversion"/>
  </si>
  <si>
    <t>소고기미역국</t>
    <phoneticPr fontId="29" type="noConversion"/>
  </si>
  <si>
    <t>근대된장국</t>
    <phoneticPr fontId="29" type="noConversion"/>
  </si>
  <si>
    <t>황태미역국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</si>
</sst>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yyyy&quot;년&quot;\ m&quot;월&quot;\ d&quot;일&quot;"/>
    <numFmt numFmtId="177" formatCode="[$-409]h:mm\ AM/PM;@"/>
  </numFmts>
  <fonts count="63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5"/>
      <color rgb="FFFFFFFF"/>
      <name val="함초롬돋움"/>
      <family val="3"/>
      <charset val="129"/>
    </font>
    <font>
      <sz val="15"/>
      <color rgb="FFBD3D3D"/>
      <name val="함초롬돋움"/>
      <family val="3"/>
      <charset val="129"/>
    </font>
    <font>
      <sz val="15"/>
      <color rgb="FF15943E"/>
      <name val="함초롬돋움"/>
      <family val="3"/>
      <charset val="129"/>
    </font>
    <font>
      <sz val="15"/>
      <color rgb="FFAC7A12"/>
      <name val="함초롬돋움"/>
      <family val="3"/>
      <charset val="129"/>
    </font>
    <font>
      <sz val="15"/>
      <color rgb="FF2F7880"/>
      <name val="함초롬돋움"/>
      <family val="3"/>
      <charset val="129"/>
    </font>
    <font>
      <sz val="15"/>
      <color rgb="FF2B5686"/>
      <name val="함초롬돋움"/>
      <family val="3"/>
      <charset val="129"/>
    </font>
    <font>
      <sz val="15"/>
      <color rgb="FF993366"/>
      <name val="함초롬돋움"/>
      <family val="3"/>
      <charset val="129"/>
    </font>
    <font>
      <sz val="15"/>
      <color rgb="FFFF9900"/>
      <name val="함초롬돋움"/>
      <family val="3"/>
      <charset val="129"/>
    </font>
    <font>
      <sz val="15"/>
      <color rgb="FF808000"/>
      <name val="함초롬돋움"/>
      <family val="3"/>
      <charset val="129"/>
    </font>
    <font>
      <sz val="15"/>
      <color rgb="FF339966"/>
      <name val="함초롬돋움"/>
      <family val="3"/>
      <charset val="129"/>
    </font>
    <font>
      <sz val="15"/>
      <color rgb="FF333399"/>
      <name val="함초롬돋움"/>
      <family val="3"/>
      <charset val="129"/>
    </font>
    <font>
      <sz val="15"/>
      <name val="함초롬돋움"/>
      <family val="3"/>
      <charset val="129"/>
    </font>
    <font>
      <sz val="15"/>
      <color rgb="FF000000"/>
      <name val="함초롬돋움"/>
      <family val="3"/>
      <charset val="129"/>
    </font>
    <font>
      <sz val="15"/>
      <color rgb="FF002060"/>
      <name val="함초롬돋움"/>
      <family val="3"/>
      <charset val="129"/>
    </font>
    <font>
      <b/>
      <sz val="18"/>
      <color rgb="FF000000"/>
      <name val="맑은 고딕"/>
      <family val="3"/>
      <charset val="129"/>
    </font>
    <font>
      <sz val="12"/>
      <name val="맑은 고딕"/>
      <family val="3"/>
      <charset val="129"/>
    </font>
    <font>
      <sz val="8"/>
      <name val="굴림"/>
      <family val="3"/>
      <charset val="129"/>
    </font>
    <font>
      <sz val="10"/>
      <name val="맑은 고딕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2" fillId="2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" fillId="5" borderId="0">
      <alignment vertical="center"/>
    </xf>
    <xf numFmtId="0" fontId="2" fillId="6" borderId="0">
      <alignment vertical="center"/>
    </xf>
    <xf numFmtId="0" fontId="2" fillId="7" borderId="0">
      <alignment vertical="center"/>
    </xf>
    <xf numFmtId="0" fontId="2" fillId="8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5" borderId="0">
      <alignment vertical="center"/>
    </xf>
    <xf numFmtId="0" fontId="2" fillId="8" borderId="0">
      <alignment vertical="center"/>
    </xf>
    <xf numFmtId="0" fontId="2" fillId="11" borderId="0">
      <alignment vertical="center"/>
    </xf>
    <xf numFmtId="0" fontId="3" fillId="12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3" fillId="17" borderId="0">
      <alignment vertical="center"/>
    </xf>
    <xf numFmtId="0" fontId="3" fillId="18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9" borderId="0">
      <alignment vertical="center"/>
    </xf>
    <xf numFmtId="0" fontId="4" fillId="0" borderId="0">
      <alignment vertical="center"/>
    </xf>
    <xf numFmtId="0" fontId="5" fillId="20" borderId="1">
      <alignment vertical="center"/>
    </xf>
    <xf numFmtId="0" fontId="6" fillId="3" borderId="0">
      <alignment vertical="center"/>
    </xf>
    <xf numFmtId="0" fontId="2" fillId="21" borderId="2">
      <alignment vertical="center"/>
    </xf>
    <xf numFmtId="0" fontId="7" fillId="22" borderId="0">
      <alignment vertical="center"/>
    </xf>
    <xf numFmtId="0" fontId="8" fillId="0" borderId="0">
      <alignment vertical="center"/>
    </xf>
    <xf numFmtId="0" fontId="9" fillId="23" borderId="3">
      <alignment vertical="center"/>
    </xf>
    <xf numFmtId="41" fontId="28" fillId="0" borderId="0">
      <alignment vertical="center"/>
    </xf>
    <xf numFmtId="0" fontId="10" fillId="0" borderId="0"/>
    <xf numFmtId="0" fontId="11" fillId="0" borderId="4">
      <alignment vertical="center"/>
    </xf>
    <xf numFmtId="0" fontId="12" fillId="0" borderId="5">
      <alignment vertical="center"/>
    </xf>
    <xf numFmtId="0" fontId="13" fillId="7" borderId="1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4" borderId="0">
      <alignment vertical="center"/>
    </xf>
    <xf numFmtId="0" fontId="19" fillId="20" borderId="9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1" fillId="0" borderId="0">
      <alignment vertical="center"/>
    </xf>
  </cellStyleXfs>
  <cellXfs count="125">
    <xf numFmtId="0" fontId="0" fillId="0" borderId="0" xfId="0" applyNumberFormat="1"/>
    <xf numFmtId="0" fontId="20" fillId="0" borderId="0" xfId="0" applyNumberFormat="1" applyFont="1"/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center" vertical="center" wrapText="1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/>
    <xf numFmtId="0" fontId="27" fillId="24" borderId="10" xfId="0" applyNumberFormat="1" applyFont="1" applyFill="1" applyBorder="1" applyAlignment="1" applyProtection="1">
      <alignment horizontal="center" vertical="center" wrapText="1"/>
    </xf>
    <xf numFmtId="0" fontId="27" fillId="24" borderId="18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0" fontId="27" fillId="24" borderId="21" xfId="0" applyNumberFormat="1" applyFont="1" applyFill="1" applyBorder="1" applyAlignment="1" applyProtection="1">
      <alignment horizontal="left" vertical="center" wrapText="1"/>
    </xf>
    <xf numFmtId="0" fontId="27" fillId="0" borderId="22" xfId="0" applyNumberFormat="1" applyFont="1" applyFill="1" applyBorder="1" applyAlignment="1" applyProtection="1">
      <alignment horizontal="left" vertical="center" wrapText="1"/>
    </xf>
    <xf numFmtId="0" fontId="27" fillId="0" borderId="23" xfId="0" applyNumberFormat="1" applyFont="1" applyFill="1" applyBorder="1" applyAlignment="1">
      <alignment horizontal="left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30" fillId="0" borderId="20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37" fillId="0" borderId="0" xfId="0" applyNumberFormat="1" applyFont="1"/>
    <xf numFmtId="0" fontId="37" fillId="25" borderId="17" xfId="0" applyNumberFormat="1" applyFont="1" applyFill="1" applyBorder="1" applyAlignment="1" applyProtection="1">
      <alignment horizontal="center" vertical="center" wrapText="1"/>
    </xf>
    <xf numFmtId="0" fontId="37" fillId="25" borderId="17" xfId="0" applyNumberFormat="1" applyFont="1" applyFill="1" applyBorder="1" applyAlignment="1" applyProtection="1">
      <alignment horizontal="justify" vertical="center" wrapText="1"/>
    </xf>
    <xf numFmtId="0" fontId="37" fillId="25" borderId="31" xfId="0" applyNumberFormat="1" applyFont="1" applyFill="1" applyBorder="1" applyAlignment="1" applyProtection="1">
      <alignment horizontal="justify" vertical="center" wrapText="1"/>
    </xf>
    <xf numFmtId="0" fontId="33" fillId="0" borderId="15" xfId="0" applyNumberFormat="1" applyFont="1" applyFill="1" applyBorder="1" applyAlignment="1">
      <alignment horizontal="center" vertical="center" wrapText="1"/>
    </xf>
    <xf numFmtId="0" fontId="36" fillId="25" borderId="1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wrapText="1"/>
    </xf>
    <xf numFmtId="0" fontId="38" fillId="26" borderId="24" xfId="0" applyNumberFormat="1" applyFont="1" applyFill="1" applyBorder="1" applyAlignment="1" applyProtection="1">
      <alignment horizontal="center" vertical="center" wrapText="1"/>
    </xf>
    <xf numFmtId="0" fontId="40" fillId="26" borderId="33" xfId="0" applyNumberFormat="1" applyFont="1" applyFill="1" applyBorder="1" applyAlignment="1" applyProtection="1">
      <alignment horizontal="center" vertical="center" wrapText="1"/>
    </xf>
    <xf numFmtId="0" fontId="20" fillId="0" borderId="35" xfId="0" applyNumberFormat="1" applyFont="1" applyFill="1" applyBorder="1" applyAlignment="1" applyProtection="1">
      <alignment horizontal="center" vertical="center" wrapText="1"/>
    </xf>
    <xf numFmtId="0" fontId="20" fillId="0" borderId="29" xfId="0" applyNumberFormat="1" applyFont="1" applyFill="1" applyBorder="1" applyAlignment="1" applyProtection="1">
      <alignment horizontal="center" vertical="center" wrapText="1"/>
    </xf>
    <xf numFmtId="0" fontId="40" fillId="26" borderId="26" xfId="0" applyNumberFormat="1" applyFont="1" applyFill="1" applyBorder="1" applyAlignment="1" applyProtection="1">
      <alignment horizontal="center" vertical="center" wrapText="1"/>
    </xf>
    <xf numFmtId="0" fontId="40" fillId="26" borderId="11" xfId="0" applyNumberFormat="1" applyFont="1" applyFill="1" applyBorder="1" applyAlignment="1" applyProtection="1">
      <alignment horizontal="center" vertical="center" wrapText="1"/>
    </xf>
    <xf numFmtId="0" fontId="40" fillId="26" borderId="28" xfId="0" applyNumberFormat="1" applyFont="1" applyFill="1" applyBorder="1" applyAlignment="1" applyProtection="1">
      <alignment horizontal="center" vertical="center" wrapText="1"/>
    </xf>
    <xf numFmtId="0" fontId="36" fillId="25" borderId="36" xfId="0" applyNumberFormat="1" applyFont="1" applyFill="1" applyBorder="1" applyAlignment="1" applyProtection="1">
      <alignment horizontal="center" vertical="center" wrapText="1"/>
    </xf>
    <xf numFmtId="0" fontId="27" fillId="24" borderId="37" xfId="0" applyNumberFormat="1" applyFont="1" applyFill="1" applyBorder="1" applyAlignment="1" applyProtection="1">
      <alignment horizontal="center" vertical="center" wrapText="1"/>
    </xf>
    <xf numFmtId="0" fontId="25" fillId="0" borderId="38" xfId="0" applyNumberFormat="1" applyFont="1" applyFill="1" applyBorder="1" applyAlignment="1" applyProtection="1">
      <alignment horizontal="center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6" fillId="25" borderId="39" xfId="0" applyNumberFormat="1" applyFont="1" applyFill="1" applyBorder="1" applyAlignment="1" applyProtection="1">
      <alignment horizontal="center" vertical="center" wrapText="1"/>
    </xf>
    <xf numFmtId="0" fontId="20" fillId="0" borderId="40" xfId="0" applyNumberFormat="1" applyFont="1" applyFill="1" applyBorder="1" applyAlignment="1" applyProtection="1">
      <alignment horizontal="center" vertical="center" wrapText="1"/>
    </xf>
    <xf numFmtId="0" fontId="20" fillId="0" borderId="41" xfId="0" applyNumberFormat="1" applyFont="1" applyFill="1" applyBorder="1" applyAlignment="1" applyProtection="1">
      <alignment horizontal="center" vertical="center" wrapText="1"/>
    </xf>
    <xf numFmtId="0" fontId="40" fillId="26" borderId="42" xfId="0" applyNumberFormat="1" applyFont="1" applyFill="1" applyBorder="1" applyAlignment="1" applyProtection="1">
      <alignment horizontal="center" vertical="center" wrapText="1"/>
    </xf>
    <xf numFmtId="0" fontId="20" fillId="0" borderId="34" xfId="46" applyNumberFormat="1" applyFont="1" applyFill="1" applyBorder="1" applyAlignment="1" applyProtection="1">
      <alignment horizontal="center" vertical="center" wrapText="1"/>
    </xf>
    <xf numFmtId="0" fontId="20" fillId="0" borderId="27" xfId="46" applyNumberFormat="1" applyFont="1" applyFill="1" applyBorder="1" applyAlignment="1" applyProtection="1">
      <alignment horizontal="center" vertical="center" wrapText="1"/>
    </xf>
    <xf numFmtId="0" fontId="20" fillId="0" borderId="32" xfId="46" applyNumberFormat="1" applyFont="1" applyFill="1" applyBorder="1" applyAlignment="1" applyProtection="1">
      <alignment horizontal="center" vertical="center" wrapText="1"/>
    </xf>
    <xf numFmtId="0" fontId="40" fillId="26" borderId="26" xfId="46" applyNumberFormat="1" applyFont="1" applyFill="1" applyBorder="1" applyAlignment="1" applyProtection="1">
      <alignment horizontal="center" vertical="center" wrapText="1"/>
    </xf>
    <xf numFmtId="0" fontId="40" fillId="26" borderId="11" xfId="46" applyNumberFormat="1" applyFont="1" applyFill="1" applyBorder="1" applyAlignment="1" applyProtection="1">
      <alignment horizontal="center" vertical="center" wrapText="1"/>
    </xf>
    <xf numFmtId="0" fontId="40" fillId="26" borderId="28" xfId="46" applyNumberFormat="1" applyFont="1" applyFill="1" applyBorder="1" applyAlignment="1" applyProtection="1">
      <alignment horizontal="center" vertical="center" wrapText="1"/>
    </xf>
    <xf numFmtId="0" fontId="40" fillId="26" borderId="43" xfId="0" applyNumberFormat="1" applyFont="1" applyFill="1" applyBorder="1" applyAlignment="1" applyProtection="1">
      <alignment horizontal="center" vertical="center" wrapText="1"/>
    </xf>
    <xf numFmtId="0" fontId="20" fillId="0" borderId="0" xfId="46" applyNumberFormat="1" applyFont="1"/>
    <xf numFmtId="0" fontId="27" fillId="24" borderId="21" xfId="46" applyNumberFormat="1" applyFont="1" applyFill="1" applyBorder="1" applyAlignment="1" applyProtection="1">
      <alignment horizontal="left" vertical="center" wrapText="1"/>
    </xf>
    <xf numFmtId="0" fontId="43" fillId="24" borderId="18" xfId="46" applyNumberFormat="1" applyFont="1" applyFill="1" applyBorder="1" applyAlignment="1" applyProtection="1">
      <alignment horizontal="center" vertical="center" wrapText="1"/>
    </xf>
    <xf numFmtId="0" fontId="43" fillId="24" borderId="10" xfId="46" applyNumberFormat="1" applyFont="1" applyFill="1" applyBorder="1" applyAlignment="1" applyProtection="1">
      <alignment horizontal="center" vertical="center" wrapText="1"/>
    </xf>
    <xf numFmtId="0" fontId="43" fillId="24" borderId="37" xfId="46" applyNumberFormat="1" applyFont="1" applyFill="1" applyBorder="1" applyAlignment="1" applyProtection="1">
      <alignment horizontal="center" vertical="center" wrapText="1"/>
    </xf>
    <xf numFmtId="0" fontId="26" fillId="0" borderId="0" xfId="46" applyNumberFormat="1" applyFont="1"/>
    <xf numFmtId="0" fontId="27" fillId="0" borderId="22" xfId="46" applyNumberFormat="1" applyFont="1" applyFill="1" applyBorder="1" applyAlignment="1" applyProtection="1">
      <alignment horizontal="left" vertical="center" wrapText="1"/>
    </xf>
    <xf numFmtId="0" fontId="44" fillId="0" borderId="19" xfId="46" applyNumberFormat="1" applyFont="1" applyFill="1" applyBorder="1" applyAlignment="1" applyProtection="1">
      <alignment horizontal="center" vertical="center" wrapText="1"/>
    </xf>
    <xf numFmtId="0" fontId="45" fillId="0" borderId="13" xfId="46" applyNumberFormat="1" applyFont="1" applyFill="1" applyBorder="1" applyAlignment="1" applyProtection="1">
      <alignment horizontal="center" vertical="center" wrapText="1"/>
    </xf>
    <xf numFmtId="0" fontId="46" fillId="0" borderId="14" xfId="46" applyNumberFormat="1" applyFont="1" applyFill="1" applyBorder="1" applyAlignment="1" applyProtection="1">
      <alignment horizontal="center" vertical="center" wrapText="1"/>
    </xf>
    <xf numFmtId="0" fontId="47" fillId="0" borderId="13" xfId="46" applyNumberFormat="1" applyFont="1" applyFill="1" applyBorder="1" applyAlignment="1" applyProtection="1">
      <alignment horizontal="center" vertical="center" wrapText="1"/>
    </xf>
    <xf numFmtId="0" fontId="48" fillId="0" borderId="38" xfId="46" applyNumberFormat="1" applyFont="1" applyFill="1" applyBorder="1" applyAlignment="1" applyProtection="1">
      <alignment horizontal="center" vertical="center" wrapText="1"/>
    </xf>
    <xf numFmtId="0" fontId="27" fillId="0" borderId="23" xfId="46" applyNumberFormat="1" applyFont="1" applyFill="1" applyBorder="1" applyAlignment="1">
      <alignment horizontal="left" vertical="center" wrapText="1"/>
    </xf>
    <xf numFmtId="0" fontId="49" fillId="0" borderId="20" xfId="46" applyNumberFormat="1" applyFont="1" applyFill="1" applyBorder="1" applyAlignment="1">
      <alignment horizontal="center" vertical="center" wrapText="1"/>
    </xf>
    <xf numFmtId="0" fontId="50" fillId="0" borderId="15" xfId="46" applyNumberFormat="1" applyFont="1" applyFill="1" applyBorder="1" applyAlignment="1">
      <alignment horizontal="center" vertical="center" wrapText="1"/>
    </xf>
    <xf numFmtId="0" fontId="51" fillId="0" borderId="15" xfId="46" applyNumberFormat="1" applyFont="1" applyFill="1" applyBorder="1" applyAlignment="1">
      <alignment horizontal="center" vertical="center" wrapText="1"/>
    </xf>
    <xf numFmtId="0" fontId="52" fillId="0" borderId="15" xfId="46" applyNumberFormat="1" applyFont="1" applyFill="1" applyBorder="1" applyAlignment="1">
      <alignment horizontal="center" vertical="center" wrapText="1"/>
    </xf>
    <xf numFmtId="0" fontId="53" fillId="0" borderId="38" xfId="46" applyNumberFormat="1" applyFont="1" applyFill="1" applyBorder="1" applyAlignment="1">
      <alignment horizontal="center" vertical="center" wrapText="1"/>
    </xf>
    <xf numFmtId="0" fontId="37" fillId="25" borderId="17" xfId="46" applyNumberFormat="1" applyFont="1" applyFill="1" applyBorder="1" applyAlignment="1" applyProtection="1">
      <alignment horizontal="justify" vertical="center" wrapText="1"/>
    </xf>
    <xf numFmtId="0" fontId="54" fillId="25" borderId="36" xfId="46" applyNumberFormat="1" applyFont="1" applyFill="1" applyBorder="1" applyAlignment="1" applyProtection="1">
      <alignment horizontal="center" vertical="center" wrapText="1"/>
    </xf>
    <xf numFmtId="0" fontId="54" fillId="25" borderId="12" xfId="46" applyNumberFormat="1" applyFont="1" applyFill="1" applyBorder="1" applyAlignment="1" applyProtection="1">
      <alignment horizontal="center" vertical="center" wrapText="1"/>
    </xf>
    <xf numFmtId="0" fontId="54" fillId="25" borderId="39" xfId="46" applyNumberFormat="1" applyFont="1" applyFill="1" applyBorder="1" applyAlignment="1" applyProtection="1">
      <alignment horizontal="center" vertical="center" wrapText="1"/>
    </xf>
    <xf numFmtId="0" fontId="37" fillId="0" borderId="0" xfId="46" applyNumberFormat="1" applyFont="1"/>
    <xf numFmtId="0" fontId="55" fillId="0" borderId="34" xfId="46" applyNumberFormat="1" applyFont="1" applyFill="1" applyBorder="1" applyAlignment="1" applyProtection="1">
      <alignment horizontal="center" vertical="center" wrapText="1"/>
    </xf>
    <xf numFmtId="0" fontId="55" fillId="0" borderId="27" xfId="46" applyNumberFormat="1" applyFont="1" applyFill="1" applyBorder="1" applyAlignment="1" applyProtection="1">
      <alignment horizontal="center" vertical="center" wrapText="1"/>
    </xf>
    <xf numFmtId="0" fontId="55" fillId="26" borderId="24" xfId="46" applyNumberFormat="1" applyFont="1" applyFill="1" applyBorder="1" applyAlignment="1" applyProtection="1">
      <alignment horizontal="center" vertical="center" wrapText="1"/>
    </xf>
    <xf numFmtId="0" fontId="56" fillId="26" borderId="26" xfId="46" applyNumberFormat="1" applyFont="1" applyFill="1" applyBorder="1" applyAlignment="1" applyProtection="1">
      <alignment horizontal="center" vertical="center" wrapText="1"/>
    </xf>
    <xf numFmtId="0" fontId="56" fillId="26" borderId="11" xfId="46" applyNumberFormat="1" applyFont="1" applyFill="1" applyBorder="1" applyAlignment="1" applyProtection="1">
      <alignment horizontal="center" vertical="center" wrapText="1"/>
    </xf>
    <xf numFmtId="0" fontId="56" fillId="26" borderId="42" xfId="46" applyNumberFormat="1" applyFont="1" applyFill="1" applyBorder="1" applyAlignment="1" applyProtection="1">
      <alignment horizontal="center" vertical="center" wrapText="1"/>
    </xf>
    <xf numFmtId="0" fontId="1" fillId="0" borderId="0" xfId="60">
      <alignment vertical="center"/>
    </xf>
    <xf numFmtId="0" fontId="55" fillId="0" borderId="44" xfId="46" applyNumberFormat="1" applyFont="1" applyFill="1" applyBorder="1" applyAlignment="1" applyProtection="1">
      <alignment horizontal="center" vertical="center" wrapText="1"/>
    </xf>
    <xf numFmtId="0" fontId="2" fillId="0" borderId="0" xfId="46" applyFont="1" applyAlignment="1">
      <alignment vertical="center"/>
    </xf>
    <xf numFmtId="0" fontId="28" fillId="0" borderId="0" xfId="46" applyAlignment="1">
      <alignment vertical="center"/>
    </xf>
    <xf numFmtId="0" fontId="60" fillId="27" borderId="48" xfId="46" applyFont="1" applyFill="1" applyBorder="1" applyAlignment="1">
      <alignment horizontal="center" vertical="center"/>
    </xf>
    <xf numFmtId="177" fontId="61" fillId="27" borderId="51" xfId="46" applyNumberFormat="1" applyFont="1" applyFill="1" applyBorder="1" applyAlignment="1">
      <alignment horizontal="center" vertical="center"/>
    </xf>
    <xf numFmtId="176" fontId="60" fillId="27" borderId="0" xfId="46" applyNumberFormat="1" applyFont="1" applyFill="1" applyBorder="1" applyAlignment="1">
      <alignment horizontal="center" vertical="center"/>
    </xf>
    <xf numFmtId="0" fontId="60" fillId="27" borderId="52" xfId="46" applyFont="1" applyFill="1" applyBorder="1" applyAlignment="1">
      <alignment horizontal="center" vertical="center"/>
    </xf>
    <xf numFmtId="0" fontId="60" fillId="27" borderId="59" xfId="46" applyFont="1" applyFill="1" applyBorder="1" applyAlignment="1">
      <alignment horizontal="center" vertical="center"/>
    </xf>
    <xf numFmtId="0" fontId="60" fillId="27" borderId="60" xfId="46" applyFont="1" applyFill="1" applyBorder="1" applyAlignment="1">
      <alignment horizontal="center" vertical="center" shrinkToFit="1"/>
    </xf>
    <xf numFmtId="0" fontId="60" fillId="27" borderId="60" xfId="46" applyFont="1" applyFill="1" applyBorder="1" applyAlignment="1">
      <alignment horizontal="center" vertical="center" wrapText="1"/>
    </xf>
    <xf numFmtId="0" fontId="60" fillId="27" borderId="63" xfId="46" applyFont="1" applyFill="1" applyBorder="1" applyAlignment="1">
      <alignment horizontal="center" vertical="center" wrapText="1"/>
    </xf>
    <xf numFmtId="0" fontId="62" fillId="27" borderId="0" xfId="46" applyFont="1" applyFill="1" applyBorder="1" applyAlignment="1">
      <alignment horizontal="left" vertical="center" wrapText="1"/>
    </xf>
    <xf numFmtId="0" fontId="2" fillId="0" borderId="0" xfId="46" applyNumberFormat="1" applyFont="1"/>
    <xf numFmtId="0" fontId="28" fillId="0" borderId="0" xfId="46" applyNumberFormat="1"/>
    <xf numFmtId="0" fontId="28" fillId="0" borderId="0" xfId="46" applyBorder="1" applyAlignment="1">
      <alignment vertical="center"/>
    </xf>
    <xf numFmtId="0" fontId="36" fillId="25" borderId="69" xfId="0" applyNumberFormat="1" applyFont="1" applyFill="1" applyBorder="1" applyAlignment="1" applyProtection="1">
      <alignment horizontal="center" vertical="center" wrapText="1"/>
    </xf>
    <xf numFmtId="0" fontId="55" fillId="0" borderId="27" xfId="46" applyNumberFormat="1" applyFont="1" applyFill="1" applyBorder="1" applyAlignment="1" applyProtection="1">
      <alignment horizontal="center" vertical="center" shrinkToFit="1"/>
    </xf>
    <xf numFmtId="0" fontId="35" fillId="0" borderId="25" xfId="0" applyNumberFormat="1" applyFont="1" applyBorder="1" applyAlignment="1">
      <alignment horizontal="center" wrapText="1"/>
    </xf>
    <xf numFmtId="0" fontId="20" fillId="0" borderId="25" xfId="0" applyNumberFormat="1" applyFont="1" applyBorder="1" applyAlignment="1">
      <alignment horizontal="center"/>
    </xf>
    <xf numFmtId="0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center" vertical="center" wrapText="1"/>
    </xf>
    <xf numFmtId="0" fontId="20" fillId="0" borderId="30" xfId="0" applyNumberFormat="1" applyFont="1" applyFill="1" applyBorder="1" applyAlignment="1" applyProtection="1">
      <alignment horizontal="center" vertical="center" wrapText="1"/>
    </xf>
    <xf numFmtId="0" fontId="55" fillId="0" borderId="23" xfId="46" applyNumberFormat="1" applyFont="1" applyFill="1" applyBorder="1" applyAlignment="1" applyProtection="1">
      <alignment horizontal="center" vertical="center" wrapText="1"/>
    </xf>
    <xf numFmtId="0" fontId="55" fillId="0" borderId="22" xfId="46" applyNumberFormat="1" applyFont="1" applyFill="1" applyBorder="1" applyAlignment="1" applyProtection="1">
      <alignment horizontal="center" vertical="center" wrapText="1"/>
    </xf>
    <xf numFmtId="0" fontId="55" fillId="0" borderId="30" xfId="46" applyNumberFormat="1" applyFont="1" applyFill="1" applyBorder="1" applyAlignment="1" applyProtection="1">
      <alignment horizontal="center" vertical="center" wrapText="1"/>
    </xf>
    <xf numFmtId="0" fontId="20" fillId="0" borderId="25" xfId="46" applyNumberFormat="1" applyFont="1" applyBorder="1" applyAlignment="1">
      <alignment horizontal="center" wrapText="1"/>
    </xf>
    <xf numFmtId="0" fontId="20" fillId="0" borderId="25" xfId="46" applyNumberFormat="1" applyFont="1" applyBorder="1" applyAlignment="1">
      <alignment horizontal="center"/>
    </xf>
    <xf numFmtId="0" fontId="58" fillId="27" borderId="45" xfId="46" applyFont="1" applyFill="1" applyBorder="1" applyAlignment="1">
      <alignment horizontal="center" vertical="center"/>
    </xf>
    <xf numFmtId="0" fontId="58" fillId="27" borderId="46" xfId="46" applyFont="1" applyFill="1" applyBorder="1" applyAlignment="1">
      <alignment horizontal="center" vertical="center"/>
    </xf>
    <xf numFmtId="0" fontId="58" fillId="27" borderId="47" xfId="46" applyFont="1" applyFill="1" applyBorder="1" applyAlignment="1">
      <alignment horizontal="center" vertical="center"/>
    </xf>
    <xf numFmtId="176" fontId="60" fillId="27" borderId="49" xfId="46" applyNumberFormat="1" applyFont="1" applyFill="1" applyBorder="1" applyAlignment="1">
      <alignment horizontal="center" vertical="center"/>
    </xf>
    <xf numFmtId="176" fontId="60" fillId="27" borderId="50" xfId="46" applyNumberFormat="1" applyFont="1" applyFill="1" applyBorder="1" applyAlignment="1">
      <alignment horizontal="center" vertical="center"/>
    </xf>
    <xf numFmtId="0" fontId="60" fillId="27" borderId="58" xfId="46" applyNumberFormat="1" applyFont="1" applyFill="1" applyBorder="1" applyAlignment="1">
      <alignment horizontal="center" vertical="center"/>
    </xf>
    <xf numFmtId="0" fontId="60" fillId="27" borderId="0" xfId="46" applyNumberFormat="1" applyFont="1" applyFill="1" applyBorder="1" applyAlignment="1">
      <alignment horizontal="center" vertical="center"/>
    </xf>
    <xf numFmtId="0" fontId="60" fillId="27" borderId="32" xfId="46" applyNumberFormat="1" applyFont="1" applyFill="1" applyBorder="1" applyAlignment="1">
      <alignment horizontal="center" vertical="center"/>
    </xf>
    <xf numFmtId="0" fontId="60" fillId="27" borderId="53" xfId="46" applyFont="1" applyFill="1" applyBorder="1" applyAlignment="1">
      <alignment horizontal="center" vertical="center"/>
    </xf>
    <xf numFmtId="0" fontId="60" fillId="27" borderId="57" xfId="46" applyFont="1" applyFill="1" applyBorder="1" applyAlignment="1">
      <alignment horizontal="center" vertical="center"/>
    </xf>
    <xf numFmtId="0" fontId="60" fillId="27" borderId="54" xfId="46" applyNumberFormat="1" applyFont="1" applyFill="1" applyBorder="1" applyAlignment="1">
      <alignment horizontal="center" vertical="center"/>
    </xf>
    <xf numFmtId="0" fontId="60" fillId="27" borderId="55" xfId="46" applyNumberFormat="1" applyFont="1" applyFill="1" applyBorder="1" applyAlignment="1">
      <alignment horizontal="center" vertical="center"/>
    </xf>
    <xf numFmtId="0" fontId="60" fillId="27" borderId="56" xfId="46" applyNumberFormat="1" applyFont="1" applyFill="1" applyBorder="1" applyAlignment="1">
      <alignment horizontal="center" vertical="center"/>
    </xf>
    <xf numFmtId="176" fontId="60" fillId="27" borderId="60" xfId="46" applyNumberFormat="1" applyFont="1" applyFill="1" applyBorder="1" applyAlignment="1">
      <alignment horizontal="center" vertical="center"/>
    </xf>
    <xf numFmtId="176" fontId="60" fillId="27" borderId="61" xfId="46" applyNumberFormat="1" applyFont="1" applyFill="1" applyBorder="1" applyAlignment="1">
      <alignment horizontal="center" vertical="center"/>
    </xf>
    <xf numFmtId="176" fontId="60" fillId="27" borderId="62" xfId="46" applyNumberFormat="1" applyFont="1" applyFill="1" applyBorder="1" applyAlignment="1">
      <alignment horizontal="center" vertical="center"/>
    </xf>
    <xf numFmtId="0" fontId="62" fillId="27" borderId="64" xfId="46" applyFont="1" applyFill="1" applyBorder="1" applyAlignment="1">
      <alignment horizontal="left" vertical="center" wrapText="1"/>
    </xf>
    <xf numFmtId="0" fontId="62" fillId="27" borderId="65" xfId="46" applyFont="1" applyFill="1" applyBorder="1" applyAlignment="1">
      <alignment horizontal="left" vertical="center" wrapText="1"/>
    </xf>
    <xf numFmtId="0" fontId="62" fillId="27" borderId="66" xfId="46" applyFont="1" applyFill="1" applyBorder="1" applyAlignment="1">
      <alignment horizontal="left" vertical="center" wrapText="1"/>
    </xf>
    <xf numFmtId="0" fontId="62" fillId="27" borderId="67" xfId="46" applyFont="1" applyFill="1" applyBorder="1" applyAlignment="1">
      <alignment horizontal="left" vertical="center" wrapText="1"/>
    </xf>
    <xf numFmtId="0" fontId="62" fillId="27" borderId="68" xfId="46" applyFont="1" applyFill="1" applyBorder="1" applyAlignment="1">
      <alignment horizontal="left" vertical="center" wrapText="1"/>
    </xf>
  </cellXfs>
  <cellStyles count="61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13" xfId="60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156845</xdr:colOff>
      <xdr:row>0</xdr:row>
      <xdr:rowOff>93557</xdr:rowOff>
    </xdr:from>
    <xdr:to>
      <xdr:col>6</xdr:col>
      <xdr:colOff>1624541</xdr:colOff>
      <xdr:row>3</xdr:row>
      <xdr:rowOff>160232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278765" y="93557"/>
          <a:ext cx="8645736" cy="6610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18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2026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1800" b="1" baseline="0">
              <a:solidFill>
                <a:srgbClr val="000000"/>
              </a:solidFill>
              <a:latin typeface="맑은 고딕"/>
              <a:ea typeface="맑은 고딕"/>
            </a:rPr>
            <a:t> 2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18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18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934719</xdr:colOff>
      <xdr:row>0</xdr:row>
      <xdr:rowOff>124248</xdr:rowOff>
    </xdr:from>
    <xdr:to>
      <xdr:col>6</xdr:col>
      <xdr:colOff>1480102</xdr:colOff>
      <xdr:row>3</xdr:row>
      <xdr:rowOff>86148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4679" y="124248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98172</xdr:colOff>
      <xdr:row>40</xdr:row>
      <xdr:rowOff>1188432</xdr:rowOff>
    </xdr:from>
    <xdr:to>
      <xdr:col>5</xdr:col>
      <xdr:colOff>485945</xdr:colOff>
      <xdr:row>40</xdr:row>
      <xdr:rowOff>1359882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112" y="1162783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25</xdr:row>
      <xdr:rowOff>22860</xdr:rowOff>
    </xdr:from>
    <xdr:to>
      <xdr:col>4</xdr:col>
      <xdr:colOff>1669574</xdr:colOff>
      <xdr:row>31</xdr:row>
      <xdr:rowOff>228600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" y="5623560"/>
          <a:ext cx="5014754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9</xdr:row>
      <xdr:rowOff>30480</xdr:rowOff>
    </xdr:from>
    <xdr:to>
      <xdr:col>3</xdr:col>
      <xdr:colOff>1722120</xdr:colOff>
      <xdr:row>15</xdr:row>
      <xdr:rowOff>396240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645920"/>
          <a:ext cx="5196840" cy="292608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0" name="그림 1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41"/>
  <sheetViews>
    <sheetView showGridLines="0" tabSelected="1" view="pageBreakPreview" zoomScaleSheetLayoutView="100" workbookViewId="0">
      <selection activeCell="C9" sqref="C9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33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34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20" t="s">
        <v>7</v>
      </c>
      <c r="G8" s="35" t="s">
        <v>0</v>
      </c>
    </row>
    <row r="9" spans="2:7" s="16" customFormat="1" ht="24.9" customHeight="1" thickBot="1">
      <c r="B9" s="18" t="s">
        <v>3</v>
      </c>
      <c r="C9" s="21">
        <v>2</v>
      </c>
      <c r="D9" s="21">
        <v>3</v>
      </c>
      <c r="E9" s="21">
        <f t="shared" ref="E9:F9" si="0">D9+1</f>
        <v>4</v>
      </c>
      <c r="F9" s="21">
        <f t="shared" si="0"/>
        <v>5</v>
      </c>
      <c r="G9" s="92">
        <f t="shared" ref="G9" si="1">F9+1</f>
        <v>6</v>
      </c>
    </row>
    <row r="10" spans="2:7" ht="20.100000000000001" customHeight="1">
      <c r="B10" s="96" t="s">
        <v>4</v>
      </c>
      <c r="C10" s="23" t="s">
        <v>37</v>
      </c>
      <c r="D10" s="24" t="s">
        <v>43</v>
      </c>
      <c r="E10" s="24" t="s">
        <v>48</v>
      </c>
      <c r="F10" s="22" t="s">
        <v>52</v>
      </c>
      <c r="G10" s="37" t="s">
        <v>43</v>
      </c>
    </row>
    <row r="11" spans="2:7" ht="20.100000000000001" customHeight="1">
      <c r="B11" s="97"/>
      <c r="C11" s="23" t="s">
        <v>122</v>
      </c>
      <c r="D11" s="24" t="s">
        <v>44</v>
      </c>
      <c r="E11" s="24" t="s">
        <v>123</v>
      </c>
      <c r="F11" s="22" t="s">
        <v>38</v>
      </c>
      <c r="G11" s="37" t="s">
        <v>56</v>
      </c>
    </row>
    <row r="12" spans="2:7" ht="20.100000000000001" customHeight="1">
      <c r="B12" s="97"/>
      <c r="C12" s="23" t="s">
        <v>39</v>
      </c>
      <c r="D12" s="24" t="s">
        <v>45</v>
      </c>
      <c r="E12" s="24" t="s">
        <v>72</v>
      </c>
      <c r="F12" s="22" t="s">
        <v>53</v>
      </c>
      <c r="G12" s="37" t="s">
        <v>57</v>
      </c>
    </row>
    <row r="13" spans="2:7" ht="20.100000000000001" customHeight="1">
      <c r="B13" s="97"/>
      <c r="C13" s="23" t="s">
        <v>40</v>
      </c>
      <c r="D13" s="24" t="s">
        <v>46</v>
      </c>
      <c r="E13" s="24" t="s">
        <v>49</v>
      </c>
      <c r="F13" s="22" t="s">
        <v>117</v>
      </c>
      <c r="G13" s="37" t="s">
        <v>58</v>
      </c>
    </row>
    <row r="14" spans="2:7" ht="20.100000000000001" customHeight="1">
      <c r="B14" s="97"/>
      <c r="C14" s="23" t="s">
        <v>41</v>
      </c>
      <c r="D14" s="24" t="s">
        <v>55</v>
      </c>
      <c r="E14" s="24" t="s">
        <v>50</v>
      </c>
      <c r="F14" s="22" t="s">
        <v>54</v>
      </c>
      <c r="G14" s="37" t="s">
        <v>59</v>
      </c>
    </row>
    <row r="15" spans="2:7" ht="20.100000000000001" customHeight="1">
      <c r="B15" s="98"/>
      <c r="C15" s="23" t="s">
        <v>42</v>
      </c>
      <c r="D15" s="28" t="s">
        <v>47</v>
      </c>
      <c r="E15" s="28" t="s">
        <v>51</v>
      </c>
      <c r="F15" s="28" t="s">
        <v>42</v>
      </c>
      <c r="G15" s="38" t="s">
        <v>51</v>
      </c>
    </row>
    <row r="16" spans="2:7" ht="20.100000000000001" customHeight="1" thickBot="1">
      <c r="B16" s="25" t="s">
        <v>16</v>
      </c>
      <c r="C16" s="26">
        <v>599</v>
      </c>
      <c r="D16" s="30">
        <v>578</v>
      </c>
      <c r="E16" s="30">
        <v>576</v>
      </c>
      <c r="F16" s="30">
        <v>581</v>
      </c>
      <c r="G16" s="39">
        <v>588</v>
      </c>
    </row>
    <row r="17" spans="2:11" s="16" customFormat="1" ht="24.9" customHeight="1" thickBot="1">
      <c r="B17" s="19" t="s">
        <v>3</v>
      </c>
      <c r="C17" s="32">
        <f>G9+3</f>
        <v>9</v>
      </c>
      <c r="D17" s="21">
        <f>C17+1</f>
        <v>10</v>
      </c>
      <c r="E17" s="21">
        <f t="shared" ref="E17:G17" si="2">D17+1</f>
        <v>11</v>
      </c>
      <c r="F17" s="21">
        <f t="shared" si="2"/>
        <v>12</v>
      </c>
      <c r="G17" s="36">
        <f t="shared" si="2"/>
        <v>13</v>
      </c>
    </row>
    <row r="18" spans="2:11" ht="20.100000000000001" customHeight="1">
      <c r="B18" s="97" t="s">
        <v>4</v>
      </c>
      <c r="C18" s="23" t="s">
        <v>60</v>
      </c>
      <c r="D18" s="24" t="s">
        <v>62</v>
      </c>
      <c r="E18" s="24" t="s">
        <v>103</v>
      </c>
      <c r="F18" s="22" t="s">
        <v>43</v>
      </c>
      <c r="G18" s="37" t="s">
        <v>52</v>
      </c>
    </row>
    <row r="19" spans="2:11" ht="20.100000000000001" customHeight="1">
      <c r="B19" s="97"/>
      <c r="C19" s="23" t="s">
        <v>86</v>
      </c>
      <c r="D19" s="22" t="s">
        <v>63</v>
      </c>
      <c r="E19" s="24" t="s">
        <v>68</v>
      </c>
      <c r="F19" s="22" t="s">
        <v>118</v>
      </c>
      <c r="G19" s="37" t="s">
        <v>124</v>
      </c>
    </row>
    <row r="20" spans="2:11" ht="20.100000000000001" customHeight="1">
      <c r="B20" s="97"/>
      <c r="C20" s="23" t="s">
        <v>61</v>
      </c>
      <c r="D20" s="22" t="s">
        <v>64</v>
      </c>
      <c r="E20" s="24" t="s">
        <v>66</v>
      </c>
      <c r="F20" s="24" t="s">
        <v>73</v>
      </c>
      <c r="G20" s="37" t="s">
        <v>77</v>
      </c>
    </row>
    <row r="21" spans="2:11" ht="20.100000000000001" customHeight="1">
      <c r="B21" s="97"/>
      <c r="C21" s="23" t="s">
        <v>116</v>
      </c>
      <c r="D21" s="22" t="s">
        <v>80</v>
      </c>
      <c r="E21" s="24" t="s">
        <v>67</v>
      </c>
      <c r="F21" s="24" t="s">
        <v>74</v>
      </c>
      <c r="G21" s="37" t="s">
        <v>81</v>
      </c>
    </row>
    <row r="22" spans="2:11" ht="20.100000000000001" customHeight="1">
      <c r="B22" s="97"/>
      <c r="C22" s="23" t="s">
        <v>115</v>
      </c>
      <c r="D22" s="22" t="s">
        <v>65</v>
      </c>
      <c r="E22" s="24" t="s">
        <v>69</v>
      </c>
      <c r="F22" s="22" t="s">
        <v>75</v>
      </c>
      <c r="G22" s="37" t="s">
        <v>119</v>
      </c>
    </row>
    <row r="23" spans="2:11" ht="20.100000000000001" customHeight="1">
      <c r="B23" s="98"/>
      <c r="C23" s="27" t="s">
        <v>42</v>
      </c>
      <c r="D23" s="12" t="s">
        <v>71</v>
      </c>
      <c r="E23" s="12" t="s">
        <v>70</v>
      </c>
      <c r="F23" s="12" t="s">
        <v>76</v>
      </c>
      <c r="G23" s="38" t="s">
        <v>78</v>
      </c>
    </row>
    <row r="24" spans="2:11" ht="20.100000000000001" customHeight="1" thickBot="1">
      <c r="B24" s="25" t="s">
        <v>15</v>
      </c>
      <c r="C24" s="43">
        <v>587</v>
      </c>
      <c r="D24" s="44">
        <v>600</v>
      </c>
      <c r="E24" s="45">
        <v>610</v>
      </c>
      <c r="F24" s="45">
        <v>569</v>
      </c>
      <c r="G24" s="39">
        <v>580</v>
      </c>
    </row>
    <row r="25" spans="2:11" s="16" customFormat="1" ht="24.9" customHeight="1" thickBot="1">
      <c r="B25" s="17" t="s">
        <v>3</v>
      </c>
      <c r="C25" s="32">
        <f>G17+3</f>
        <v>16</v>
      </c>
      <c r="D25" s="21">
        <f>C25+1</f>
        <v>17</v>
      </c>
      <c r="E25" s="21">
        <f t="shared" ref="E25" si="3">D25+1</f>
        <v>18</v>
      </c>
      <c r="F25" s="21">
        <f t="shared" ref="F25" si="4">E25+1</f>
        <v>19</v>
      </c>
      <c r="G25" s="36">
        <f t="shared" ref="G25" si="5">F25+1</f>
        <v>20</v>
      </c>
      <c r="K25" s="1"/>
    </row>
    <row r="26" spans="2:11" ht="20.100000000000001" customHeight="1">
      <c r="B26" s="97" t="s">
        <v>4</v>
      </c>
      <c r="C26" s="40"/>
      <c r="D26" s="41"/>
      <c r="E26" s="42"/>
      <c r="F26" s="42" t="s">
        <v>79</v>
      </c>
      <c r="G26" s="37" t="s">
        <v>87</v>
      </c>
    </row>
    <row r="27" spans="2:11" ht="20.100000000000001" customHeight="1">
      <c r="B27" s="97"/>
      <c r="C27" s="40"/>
      <c r="D27" s="41"/>
      <c r="E27" s="42"/>
      <c r="F27" s="42" t="s">
        <v>125</v>
      </c>
      <c r="G27" s="37" t="s">
        <v>90</v>
      </c>
    </row>
    <row r="28" spans="2:11" ht="20.100000000000001" customHeight="1">
      <c r="B28" s="97"/>
      <c r="C28" s="40"/>
      <c r="D28" s="41"/>
      <c r="E28" s="42"/>
      <c r="F28" s="42" t="s">
        <v>82</v>
      </c>
      <c r="G28" s="37" t="s">
        <v>88</v>
      </c>
    </row>
    <row r="29" spans="2:11" ht="20.100000000000001" customHeight="1">
      <c r="B29" s="97"/>
      <c r="C29" s="40"/>
      <c r="D29" s="41"/>
      <c r="E29" s="42"/>
      <c r="F29" s="42" t="s">
        <v>83</v>
      </c>
      <c r="G29" s="37" t="s">
        <v>89</v>
      </c>
    </row>
    <row r="30" spans="2:11" ht="20.100000000000001" customHeight="1">
      <c r="B30" s="97"/>
      <c r="C30" s="40"/>
      <c r="D30" s="41"/>
      <c r="E30" s="42"/>
      <c r="F30" s="42" t="s">
        <v>84</v>
      </c>
      <c r="G30" s="37" t="s">
        <v>91</v>
      </c>
    </row>
    <row r="31" spans="2:11" ht="20.100000000000001" customHeight="1">
      <c r="B31" s="98"/>
      <c r="C31" s="40"/>
      <c r="D31" s="41"/>
      <c r="E31" s="41"/>
      <c r="F31" s="22" t="s">
        <v>85</v>
      </c>
      <c r="G31" s="38" t="s">
        <v>85</v>
      </c>
    </row>
    <row r="32" spans="2:11" ht="20.100000000000001" customHeight="1" thickBot="1">
      <c r="B32" s="25" t="s">
        <v>15</v>
      </c>
      <c r="C32" s="43"/>
      <c r="D32" s="44"/>
      <c r="E32" s="44"/>
      <c r="F32" s="45">
        <v>577</v>
      </c>
      <c r="G32" s="39">
        <v>599</v>
      </c>
    </row>
    <row r="33" spans="2:11" s="16" customFormat="1" ht="24.9" customHeight="1" thickBot="1">
      <c r="B33" s="17" t="s">
        <v>3</v>
      </c>
      <c r="C33" s="32">
        <f>G25+3</f>
        <v>23</v>
      </c>
      <c r="D33" s="21">
        <f>C33+1</f>
        <v>24</v>
      </c>
      <c r="E33" s="21">
        <f t="shared" ref="E33" si="6">D33+1</f>
        <v>25</v>
      </c>
      <c r="F33" s="21">
        <f t="shared" ref="F33" si="7">E33+1</f>
        <v>26</v>
      </c>
      <c r="G33" s="36">
        <f t="shared" ref="G33" si="8">F33+1</f>
        <v>27</v>
      </c>
      <c r="K33" s="1"/>
    </row>
    <row r="34" spans="2:11" ht="20.100000000000001" customHeight="1">
      <c r="B34" s="97" t="s">
        <v>4</v>
      </c>
      <c r="C34" s="23" t="s">
        <v>79</v>
      </c>
      <c r="D34" s="24" t="s">
        <v>101</v>
      </c>
      <c r="E34" s="24" t="s">
        <v>92</v>
      </c>
      <c r="F34" s="22" t="s">
        <v>43</v>
      </c>
      <c r="G34" s="37" t="s">
        <v>87</v>
      </c>
    </row>
    <row r="35" spans="2:11" ht="20.100000000000001" customHeight="1">
      <c r="B35" s="97"/>
      <c r="C35" s="24" t="s">
        <v>97</v>
      </c>
      <c r="D35" s="24" t="s">
        <v>102</v>
      </c>
      <c r="E35" s="24" t="s">
        <v>93</v>
      </c>
      <c r="F35" s="22" t="s">
        <v>126</v>
      </c>
      <c r="G35" s="37" t="s">
        <v>107</v>
      </c>
    </row>
    <row r="36" spans="2:11" ht="20.100000000000001" customHeight="1">
      <c r="B36" s="97"/>
      <c r="C36" s="24" t="s">
        <v>98</v>
      </c>
      <c r="D36" s="24" t="s">
        <v>113</v>
      </c>
      <c r="E36" s="24" t="s">
        <v>94</v>
      </c>
      <c r="F36" s="22" t="s">
        <v>104</v>
      </c>
      <c r="G36" s="37" t="s">
        <v>108</v>
      </c>
    </row>
    <row r="37" spans="2:11" ht="20.100000000000001" customHeight="1">
      <c r="B37" s="97"/>
      <c r="C37" s="24" t="s">
        <v>99</v>
      </c>
      <c r="D37" s="24" t="s">
        <v>112</v>
      </c>
      <c r="E37" s="24" t="s">
        <v>95</v>
      </c>
      <c r="F37" s="22" t="s">
        <v>105</v>
      </c>
      <c r="G37" s="37" t="s">
        <v>114</v>
      </c>
    </row>
    <row r="38" spans="2:11" ht="20.100000000000001" customHeight="1">
      <c r="B38" s="97"/>
      <c r="C38" s="24" t="s">
        <v>100</v>
      </c>
      <c r="D38" s="24" t="s">
        <v>110</v>
      </c>
      <c r="E38" s="24" t="s">
        <v>96</v>
      </c>
      <c r="F38" s="22" t="s">
        <v>106</v>
      </c>
      <c r="G38" s="37" t="s">
        <v>109</v>
      </c>
    </row>
    <row r="39" spans="2:11" ht="20.100000000000001" customHeight="1">
      <c r="B39" s="98"/>
      <c r="C39" s="27" t="s">
        <v>47</v>
      </c>
      <c r="D39" s="12" t="s">
        <v>111</v>
      </c>
      <c r="E39" s="12" t="s">
        <v>76</v>
      </c>
      <c r="F39" s="28" t="s">
        <v>76</v>
      </c>
      <c r="G39" s="38" t="s">
        <v>76</v>
      </c>
    </row>
    <row r="40" spans="2:11" ht="20.100000000000001" customHeight="1" thickBot="1">
      <c r="B40" s="25" t="s">
        <v>15</v>
      </c>
      <c r="C40" s="29">
        <v>597</v>
      </c>
      <c r="D40" s="30">
        <v>580</v>
      </c>
      <c r="E40" s="30">
        <v>601</v>
      </c>
      <c r="F40" s="31">
        <v>582</v>
      </c>
      <c r="G40" s="46">
        <v>593</v>
      </c>
    </row>
    <row r="41" spans="2:11" ht="139.80000000000001" customHeight="1">
      <c r="B41" s="94" t="s">
        <v>121</v>
      </c>
      <c r="C41" s="95"/>
      <c r="D41" s="95"/>
      <c r="E41" s="95"/>
      <c r="F41" s="95"/>
      <c r="G41" s="95"/>
    </row>
  </sheetData>
  <autoFilter ref="A5:G41"/>
  <mergeCells count="5">
    <mergeCell ref="B41:G41"/>
    <mergeCell ref="B10:B15"/>
    <mergeCell ref="B18:B23"/>
    <mergeCell ref="B26:B31"/>
    <mergeCell ref="B34:B39"/>
  </mergeCells>
  <phoneticPr fontId="29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XFD17"/>
    </sheetView>
  </sheetViews>
  <sheetFormatPr defaultRowHeight="17.399999999999999"/>
  <cols>
    <col min="1" max="1" width="9.09765625" style="76" customWidth="1"/>
    <col min="2" max="6" width="23" style="76" customWidth="1"/>
    <col min="7" max="16384" width="8.796875" style="76"/>
  </cols>
  <sheetData>
    <row r="1" spans="1:6" s="47" customFormat="1" ht="15.6"/>
    <row r="2" spans="1:6" s="47" customFormat="1" ht="15.6"/>
    <row r="3" spans="1:6" s="47" customFormat="1" ht="15.6"/>
    <row r="4" spans="1:6" s="47" customFormat="1" ht="15.6"/>
    <row r="5" spans="1:6" s="47" customFormat="1" ht="8.25" customHeight="1" thickBot="1"/>
    <row r="6" spans="1:6" s="52" customFormat="1" ht="27.6" customHeight="1" thickBot="1">
      <c r="A6" s="48" t="s">
        <v>3</v>
      </c>
      <c r="B6" s="49" t="s">
        <v>2</v>
      </c>
      <c r="C6" s="50" t="s">
        <v>6</v>
      </c>
      <c r="D6" s="50" t="s">
        <v>13</v>
      </c>
      <c r="E6" s="50" t="s">
        <v>14</v>
      </c>
      <c r="F6" s="51" t="s">
        <v>5</v>
      </c>
    </row>
    <row r="7" spans="1:6" s="52" customFormat="1" ht="28.2" hidden="1" customHeight="1" thickBot="1">
      <c r="A7" s="53"/>
      <c r="B7" s="54" t="s">
        <v>9</v>
      </c>
      <c r="C7" s="55" t="s">
        <v>1</v>
      </c>
      <c r="D7" s="56" t="s">
        <v>10</v>
      </c>
      <c r="E7" s="57" t="s">
        <v>11</v>
      </c>
      <c r="F7" s="58"/>
    </row>
    <row r="8" spans="1:6" s="52" customFormat="1" ht="28.2" hidden="1" customHeight="1" thickBot="1">
      <c r="A8" s="59"/>
      <c r="B8" s="60" t="s">
        <v>12</v>
      </c>
      <c r="C8" s="61" t="s">
        <v>1</v>
      </c>
      <c r="D8" s="62" t="s">
        <v>8</v>
      </c>
      <c r="E8" s="63" t="s">
        <v>7</v>
      </c>
      <c r="F8" s="64" t="s">
        <v>0</v>
      </c>
    </row>
    <row r="9" spans="1:6" s="69" customFormat="1" ht="29.4" customHeight="1" thickBot="1">
      <c r="A9" s="65" t="s">
        <v>3</v>
      </c>
      <c r="B9" s="66">
        <f>월!C9</f>
        <v>2</v>
      </c>
      <c r="C9" s="67">
        <f>월!D9</f>
        <v>3</v>
      </c>
      <c r="D9" s="67">
        <f>월!E9</f>
        <v>4</v>
      </c>
      <c r="E9" s="67">
        <f>월!F9</f>
        <v>5</v>
      </c>
      <c r="F9" s="68">
        <f>월!G9</f>
        <v>6</v>
      </c>
    </row>
    <row r="10" spans="1:6" s="47" customFormat="1" ht="33.6" customHeight="1">
      <c r="A10" s="99" t="s">
        <v>4</v>
      </c>
      <c r="B10" s="70" t="str">
        <f>월!C10</f>
        <v>잡곡밥</v>
      </c>
      <c r="C10" s="71" t="str">
        <f>월!D10</f>
        <v>잡곡밥</v>
      </c>
      <c r="D10" s="93" t="str">
        <f>월!E10</f>
        <v>소고기콩나물밥&amp;양념장</v>
      </c>
      <c r="E10" s="71" t="str">
        <f>월!F10</f>
        <v>잡곡밥</v>
      </c>
      <c r="F10" s="77" t="str">
        <f>월!G10</f>
        <v>잡곡밥</v>
      </c>
    </row>
    <row r="11" spans="1:6" s="47" customFormat="1" ht="33.6" customHeight="1">
      <c r="A11" s="100"/>
      <c r="B11" s="70" t="str">
        <f>월!C11</f>
        <v>들깨미역국</v>
      </c>
      <c r="C11" s="71" t="str">
        <f>월!D11</f>
        <v>모듬어묵국</v>
      </c>
      <c r="D11" s="71" t="str">
        <f>월!E11</f>
        <v>홍합미역국</v>
      </c>
      <c r="E11" s="71" t="str">
        <f>월!F11</f>
        <v>얼갈이된장국</v>
      </c>
      <c r="F11" s="77" t="str">
        <f>월!G11</f>
        <v>찜뽕국</v>
      </c>
    </row>
    <row r="12" spans="1:6" s="47" customFormat="1" ht="33.6" customHeight="1">
      <c r="A12" s="100"/>
      <c r="B12" s="70" t="str">
        <f>월!C12</f>
        <v>궁중돈육불고기</v>
      </c>
      <c r="C12" s="71" t="str">
        <f>월!D12</f>
        <v>순대야채볶음</v>
      </c>
      <c r="D12" s="93" t="str">
        <f>월!E12</f>
        <v>비엔나메추리알조림</v>
      </c>
      <c r="E12" s="71" t="str">
        <f>월!F12</f>
        <v>닭갈비우동볶음</v>
      </c>
      <c r="F12" s="77" t="str">
        <f>월!G12</f>
        <v>탕수육&amp;소스</v>
      </c>
    </row>
    <row r="13" spans="1:6" s="47" customFormat="1" ht="33.6" customHeight="1">
      <c r="A13" s="100"/>
      <c r="B13" s="70" t="str">
        <f>월!C13</f>
        <v>올방개묵야채무침</v>
      </c>
      <c r="C13" s="71" t="str">
        <f>월!D13</f>
        <v>야채스크램블에그</v>
      </c>
      <c r="D13" s="71" t="str">
        <f>월!E13</f>
        <v>돌나물&amp;초장</v>
      </c>
      <c r="E13" s="71" t="str">
        <f>월!F13</f>
        <v>고구마샐러드</v>
      </c>
      <c r="F13" s="77" t="str">
        <f>월!G13</f>
        <v>오이맛살냉채</v>
      </c>
    </row>
    <row r="14" spans="1:6" s="47" customFormat="1" ht="33.6" customHeight="1">
      <c r="A14" s="100"/>
      <c r="B14" s="70" t="str">
        <f>월!C14</f>
        <v>숙주나물</v>
      </c>
      <c r="C14" s="71" t="str">
        <f>월!D14</f>
        <v>오이미역초무침</v>
      </c>
      <c r="D14" s="71" t="str">
        <f>월!E14</f>
        <v>요구르트</v>
      </c>
      <c r="E14" s="71" t="str">
        <f>월!F14</f>
        <v>무생채</v>
      </c>
      <c r="F14" s="77" t="str">
        <f>월!G14</f>
        <v>미역줄기볶음</v>
      </c>
    </row>
    <row r="15" spans="1:6" s="47" customFormat="1" ht="33.6" customHeight="1">
      <c r="A15" s="101"/>
      <c r="B15" s="70" t="str">
        <f>월!C15</f>
        <v>포기김치</v>
      </c>
      <c r="C15" s="71" t="str">
        <f>월!D15</f>
        <v>포기김치</v>
      </c>
      <c r="D15" s="71" t="str">
        <f>월!E15</f>
        <v>포기김치</v>
      </c>
      <c r="E15" s="71" t="str">
        <f>월!F15</f>
        <v>포기김치</v>
      </c>
      <c r="F15" s="77" t="str">
        <f>월!G15</f>
        <v>포기김치</v>
      </c>
    </row>
    <row r="16" spans="1:6" s="47" customFormat="1" ht="33.6" customHeight="1" thickBot="1">
      <c r="A16" s="72" t="s">
        <v>16</v>
      </c>
      <c r="B16" s="73">
        <f>월!C16</f>
        <v>599</v>
      </c>
      <c r="C16" s="74">
        <f>월!D16</f>
        <v>578</v>
      </c>
      <c r="D16" s="74">
        <f>월!E16</f>
        <v>576</v>
      </c>
      <c r="E16" s="74">
        <f>월!F16</f>
        <v>581</v>
      </c>
      <c r="F16" s="75">
        <f>월!G16</f>
        <v>588</v>
      </c>
    </row>
    <row r="17" spans="1:6" ht="117.6" customHeight="1">
      <c r="A17" s="102" t="s">
        <v>120</v>
      </c>
      <c r="B17" s="103"/>
      <c r="C17" s="103"/>
      <c r="D17" s="103"/>
      <c r="E17" s="103"/>
      <c r="F17" s="103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XFD17"/>
    </sheetView>
  </sheetViews>
  <sheetFormatPr defaultRowHeight="17.399999999999999"/>
  <cols>
    <col min="1" max="1" width="9.09765625" style="76" customWidth="1"/>
    <col min="2" max="6" width="23" style="76" customWidth="1"/>
    <col min="7" max="16384" width="8.796875" style="76"/>
  </cols>
  <sheetData>
    <row r="1" spans="1:6" s="47" customFormat="1" ht="15.6"/>
    <row r="2" spans="1:6" s="47" customFormat="1" ht="15.6"/>
    <row r="3" spans="1:6" s="47" customFormat="1" ht="15.6"/>
    <row r="4" spans="1:6" s="47" customFormat="1" ht="15.6"/>
    <row r="5" spans="1:6" s="47" customFormat="1" ht="8.25" customHeight="1" thickBot="1"/>
    <row r="6" spans="1:6" s="52" customFormat="1" ht="27.6" customHeight="1" thickBot="1">
      <c r="A6" s="48" t="s">
        <v>3</v>
      </c>
      <c r="B6" s="49" t="s">
        <v>2</v>
      </c>
      <c r="C6" s="50" t="s">
        <v>6</v>
      </c>
      <c r="D6" s="50" t="s">
        <v>13</v>
      </c>
      <c r="E6" s="50" t="s">
        <v>14</v>
      </c>
      <c r="F6" s="51" t="s">
        <v>5</v>
      </c>
    </row>
    <row r="7" spans="1:6" s="52" customFormat="1" ht="28.2" hidden="1" customHeight="1" thickBot="1">
      <c r="A7" s="53"/>
      <c r="B7" s="54" t="s">
        <v>9</v>
      </c>
      <c r="C7" s="55" t="s">
        <v>1</v>
      </c>
      <c r="D7" s="56" t="s">
        <v>10</v>
      </c>
      <c r="E7" s="57" t="s">
        <v>11</v>
      </c>
      <c r="F7" s="58"/>
    </row>
    <row r="8" spans="1:6" s="52" customFormat="1" ht="28.2" hidden="1" customHeight="1" thickBot="1">
      <c r="A8" s="59"/>
      <c r="B8" s="60" t="s">
        <v>12</v>
      </c>
      <c r="C8" s="61" t="s">
        <v>1</v>
      </c>
      <c r="D8" s="62" t="s">
        <v>8</v>
      </c>
      <c r="E8" s="63" t="s">
        <v>7</v>
      </c>
      <c r="F8" s="64" t="s">
        <v>0</v>
      </c>
    </row>
    <row r="9" spans="1:6" s="69" customFormat="1" ht="29.4" customHeight="1" thickBot="1">
      <c r="A9" s="65" t="s">
        <v>3</v>
      </c>
      <c r="B9" s="66">
        <f>월!C17</f>
        <v>9</v>
      </c>
      <c r="C9" s="67">
        <f>월!D17</f>
        <v>10</v>
      </c>
      <c r="D9" s="67">
        <f>월!E17</f>
        <v>11</v>
      </c>
      <c r="E9" s="67">
        <f>월!F17</f>
        <v>12</v>
      </c>
      <c r="F9" s="68">
        <f>월!G17</f>
        <v>13</v>
      </c>
    </row>
    <row r="10" spans="1:6" s="47" customFormat="1" ht="33.6" customHeight="1">
      <c r="A10" s="99" t="s">
        <v>4</v>
      </c>
      <c r="B10" s="70" t="str">
        <f>월!C18</f>
        <v>잡곡밥</v>
      </c>
      <c r="C10" s="71" t="str">
        <f>월!D18</f>
        <v>잡곡밥</v>
      </c>
      <c r="D10" s="71" t="str">
        <f>월!E18</f>
        <v>유부우동</v>
      </c>
      <c r="E10" s="71" t="str">
        <f>월!F18</f>
        <v>잡곡밥</v>
      </c>
      <c r="F10" s="77" t="str">
        <f>월!G18</f>
        <v>잡곡밥</v>
      </c>
    </row>
    <row r="11" spans="1:6" s="47" customFormat="1" ht="33.6" customHeight="1">
      <c r="A11" s="100"/>
      <c r="B11" s="70" t="str">
        <f>월!C19</f>
        <v>콩나물국</v>
      </c>
      <c r="C11" s="71" t="str">
        <f>월!D19</f>
        <v>돈육김치찌개</v>
      </c>
      <c r="D11" s="71" t="str">
        <f>월!E19</f>
        <v>김가루주먹밥</v>
      </c>
      <c r="E11" s="71" t="str">
        <f>월!F19</f>
        <v>냉이된장국</v>
      </c>
      <c r="F11" s="77" t="str">
        <f>월!G19</f>
        <v>소고기미역국</v>
      </c>
    </row>
    <row r="12" spans="1:6" s="47" customFormat="1" ht="33.6" customHeight="1">
      <c r="A12" s="100"/>
      <c r="B12" s="70" t="str">
        <f>월!C20</f>
        <v>오징어제육불고기</v>
      </c>
      <c r="C12" s="71" t="str">
        <f>월!D20</f>
        <v>생선까스&amp;소스</v>
      </c>
      <c r="D12" s="71" t="str">
        <f>월!E20</f>
        <v>물만두강정</v>
      </c>
      <c r="E12" s="71" t="str">
        <f>월!F20</f>
        <v>모듬장조림</v>
      </c>
      <c r="F12" s="77" t="str">
        <f>월!G20</f>
        <v>돈사태떡찜</v>
      </c>
    </row>
    <row r="13" spans="1:6" s="47" customFormat="1" ht="33.6" customHeight="1">
      <c r="A13" s="100"/>
      <c r="B13" s="70" t="str">
        <f>월!C21</f>
        <v>단호박튀김</v>
      </c>
      <c r="C13" s="71" t="str">
        <f>월!D21</f>
        <v>미니새송이조림</v>
      </c>
      <c r="D13" s="71" t="str">
        <f>월!E21</f>
        <v>양배추샐러드</v>
      </c>
      <c r="E13" s="71" t="str">
        <f>월!F21</f>
        <v>매콤두부조림</v>
      </c>
      <c r="F13" s="77" t="str">
        <f>월!G21</f>
        <v>어묵잡채</v>
      </c>
    </row>
    <row r="14" spans="1:6" s="47" customFormat="1" ht="33.6" customHeight="1">
      <c r="A14" s="100"/>
      <c r="B14" s="70" t="str">
        <f>월!C22</f>
        <v>세발나물무침</v>
      </c>
      <c r="C14" s="71" t="str">
        <f>월!D22</f>
        <v>브로컬리참깨무침</v>
      </c>
      <c r="D14" s="71" t="str">
        <f>월!E22</f>
        <v>고들빼기무침</v>
      </c>
      <c r="E14" s="71" t="str">
        <f>월!F22</f>
        <v>콩나물무침</v>
      </c>
      <c r="F14" s="77" t="str">
        <f>월!G22</f>
        <v>마늘쫑무침</v>
      </c>
    </row>
    <row r="15" spans="1:6" s="47" customFormat="1" ht="33.6" customHeight="1">
      <c r="A15" s="101"/>
      <c r="B15" s="70" t="str">
        <f>월!C23</f>
        <v>포기김치</v>
      </c>
      <c r="C15" s="71" t="str">
        <f>월!D23</f>
        <v>깍두기</v>
      </c>
      <c r="D15" s="71" t="str">
        <f>월!E23</f>
        <v>포기김치</v>
      </c>
      <c r="E15" s="71" t="str">
        <f>월!F23</f>
        <v>포기김치</v>
      </c>
      <c r="F15" s="77" t="str">
        <f>월!G23</f>
        <v>포기김치</v>
      </c>
    </row>
    <row r="16" spans="1:6" s="47" customFormat="1" ht="33.6" customHeight="1" thickBot="1">
      <c r="A16" s="72" t="s">
        <v>16</v>
      </c>
      <c r="B16" s="73">
        <f>월!C24</f>
        <v>587</v>
      </c>
      <c r="C16" s="74">
        <f>월!D24</f>
        <v>600</v>
      </c>
      <c r="D16" s="74">
        <f>월!E24</f>
        <v>610</v>
      </c>
      <c r="E16" s="74">
        <f>월!F24</f>
        <v>569</v>
      </c>
      <c r="F16" s="75">
        <f>월!G24</f>
        <v>580</v>
      </c>
    </row>
    <row r="17" spans="1:6" ht="117" customHeight="1">
      <c r="A17" s="102" t="s">
        <v>120</v>
      </c>
      <c r="B17" s="103"/>
      <c r="C17" s="103"/>
      <c r="D17" s="103"/>
      <c r="E17" s="103"/>
      <c r="F17" s="103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XFD17"/>
    </sheetView>
  </sheetViews>
  <sheetFormatPr defaultRowHeight="17.399999999999999"/>
  <cols>
    <col min="1" max="1" width="9.09765625" style="76" customWidth="1"/>
    <col min="2" max="6" width="23" style="76" customWidth="1"/>
    <col min="7" max="16384" width="8.796875" style="76"/>
  </cols>
  <sheetData>
    <row r="1" spans="1:6" s="47" customFormat="1" ht="15.6"/>
    <row r="2" spans="1:6" s="47" customFormat="1" ht="15.6"/>
    <row r="3" spans="1:6" s="47" customFormat="1" ht="15.6"/>
    <row r="4" spans="1:6" s="47" customFormat="1" ht="15.6"/>
    <row r="5" spans="1:6" s="47" customFormat="1" ht="8.25" customHeight="1" thickBot="1"/>
    <row r="6" spans="1:6" s="52" customFormat="1" ht="27.6" customHeight="1" thickBot="1">
      <c r="A6" s="48" t="s">
        <v>3</v>
      </c>
      <c r="B6" s="49" t="s">
        <v>2</v>
      </c>
      <c r="C6" s="50" t="s">
        <v>6</v>
      </c>
      <c r="D6" s="50" t="s">
        <v>13</v>
      </c>
      <c r="E6" s="50" t="s">
        <v>14</v>
      </c>
      <c r="F6" s="51" t="s">
        <v>5</v>
      </c>
    </row>
    <row r="7" spans="1:6" s="52" customFormat="1" ht="28.2" hidden="1" customHeight="1" thickBot="1">
      <c r="A7" s="53"/>
      <c r="B7" s="54" t="s">
        <v>9</v>
      </c>
      <c r="C7" s="55" t="s">
        <v>1</v>
      </c>
      <c r="D7" s="56" t="s">
        <v>10</v>
      </c>
      <c r="E7" s="57" t="s">
        <v>11</v>
      </c>
      <c r="F7" s="58"/>
    </row>
    <row r="8" spans="1:6" s="52" customFormat="1" ht="28.2" hidden="1" customHeight="1" thickBot="1">
      <c r="A8" s="59"/>
      <c r="B8" s="60" t="s">
        <v>12</v>
      </c>
      <c r="C8" s="61" t="s">
        <v>1</v>
      </c>
      <c r="D8" s="62" t="s">
        <v>8</v>
      </c>
      <c r="E8" s="63" t="s">
        <v>7</v>
      </c>
      <c r="F8" s="64" t="s">
        <v>0</v>
      </c>
    </row>
    <row r="9" spans="1:6" s="69" customFormat="1" ht="29.4" customHeight="1" thickBot="1">
      <c r="A9" s="65" t="s">
        <v>3</v>
      </c>
      <c r="B9" s="66">
        <f>월!C25</f>
        <v>16</v>
      </c>
      <c r="C9" s="67">
        <f>월!D25</f>
        <v>17</v>
      </c>
      <c r="D9" s="67">
        <f>월!E25</f>
        <v>18</v>
      </c>
      <c r="E9" s="67">
        <f>월!F25</f>
        <v>19</v>
      </c>
      <c r="F9" s="68">
        <f>월!G25</f>
        <v>20</v>
      </c>
    </row>
    <row r="10" spans="1:6" s="47" customFormat="1" ht="33.6" customHeight="1">
      <c r="A10" s="99" t="s">
        <v>4</v>
      </c>
      <c r="B10" s="70"/>
      <c r="C10" s="71"/>
      <c r="D10" s="71"/>
      <c r="E10" s="71" t="str">
        <f>월!F26</f>
        <v>잡곡밥</v>
      </c>
      <c r="F10" s="77" t="str">
        <f>월!G26</f>
        <v>잡곡밥</v>
      </c>
    </row>
    <row r="11" spans="1:6" s="47" customFormat="1" ht="33.6" customHeight="1">
      <c r="A11" s="100"/>
      <c r="B11" s="70"/>
      <c r="C11" s="71"/>
      <c r="D11" s="71"/>
      <c r="E11" s="71" t="str">
        <f>월!F27</f>
        <v>근대된장국</v>
      </c>
      <c r="F11" s="77" t="str">
        <f>월!G27</f>
        <v>건새우무국</v>
      </c>
    </row>
    <row r="12" spans="1:6" s="47" customFormat="1" ht="33.6" customHeight="1">
      <c r="A12" s="100"/>
      <c r="B12" s="70"/>
      <c r="C12" s="71"/>
      <c r="D12" s="71"/>
      <c r="E12" s="71" t="str">
        <f>월!F28</f>
        <v>오징어야채볶음</v>
      </c>
      <c r="F12" s="77" t="str">
        <f>월!G28</f>
        <v>미트볼데리야끼</v>
      </c>
    </row>
    <row r="13" spans="1:6" s="47" customFormat="1" ht="33.6" customHeight="1">
      <c r="A13" s="100"/>
      <c r="B13" s="70"/>
      <c r="C13" s="71"/>
      <c r="D13" s="71"/>
      <c r="E13" s="71" t="str">
        <f>월!F29</f>
        <v>파래김&amp;양념장</v>
      </c>
      <c r="F13" s="77" t="str">
        <f>월!G29</f>
        <v>칼비빔면</v>
      </c>
    </row>
    <row r="14" spans="1:6" s="47" customFormat="1" ht="33.6" customHeight="1">
      <c r="A14" s="100"/>
      <c r="B14" s="70"/>
      <c r="C14" s="71"/>
      <c r="D14" s="71"/>
      <c r="E14" s="71" t="str">
        <f>월!F30</f>
        <v>연근땅콩조림</v>
      </c>
      <c r="F14" s="77" t="str">
        <f>월!G30</f>
        <v>김자반</v>
      </c>
    </row>
    <row r="15" spans="1:6" s="47" customFormat="1" ht="33.6" customHeight="1">
      <c r="A15" s="101"/>
      <c r="B15" s="70"/>
      <c r="C15" s="71"/>
      <c r="D15" s="71"/>
      <c r="E15" s="71" t="str">
        <f>월!F31</f>
        <v>포기김치</v>
      </c>
      <c r="F15" s="77" t="str">
        <f>월!G31</f>
        <v>포기김치</v>
      </c>
    </row>
    <row r="16" spans="1:6" s="47" customFormat="1" ht="33.6" customHeight="1" thickBot="1">
      <c r="A16" s="72" t="s">
        <v>16</v>
      </c>
      <c r="B16" s="73"/>
      <c r="C16" s="74"/>
      <c r="D16" s="74"/>
      <c r="E16" s="74">
        <f>월!F32</f>
        <v>577</v>
      </c>
      <c r="F16" s="75">
        <f>월!G32</f>
        <v>599</v>
      </c>
    </row>
    <row r="17" spans="1:6" ht="118.2" customHeight="1">
      <c r="A17" s="102" t="s">
        <v>120</v>
      </c>
      <c r="B17" s="103"/>
      <c r="C17" s="103"/>
      <c r="D17" s="103"/>
      <c r="E17" s="103"/>
      <c r="F17" s="103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XFD17"/>
    </sheetView>
  </sheetViews>
  <sheetFormatPr defaultRowHeight="17.399999999999999"/>
  <cols>
    <col min="1" max="1" width="9.09765625" style="76" customWidth="1"/>
    <col min="2" max="6" width="23" style="76" customWidth="1"/>
    <col min="7" max="16384" width="8.796875" style="76"/>
  </cols>
  <sheetData>
    <row r="1" spans="1:6" s="47" customFormat="1" ht="15.6"/>
    <row r="2" spans="1:6" s="47" customFormat="1" ht="15.6"/>
    <row r="3" spans="1:6" s="47" customFormat="1" ht="15.6"/>
    <row r="4" spans="1:6" s="47" customFormat="1" ht="15.6"/>
    <row r="5" spans="1:6" s="47" customFormat="1" ht="8.25" customHeight="1" thickBot="1"/>
    <row r="6" spans="1:6" s="52" customFormat="1" ht="27.6" customHeight="1" thickBot="1">
      <c r="A6" s="48" t="s">
        <v>3</v>
      </c>
      <c r="B6" s="49" t="s">
        <v>2</v>
      </c>
      <c r="C6" s="50" t="s">
        <v>6</v>
      </c>
      <c r="D6" s="50" t="s">
        <v>13</v>
      </c>
      <c r="E6" s="50" t="s">
        <v>14</v>
      </c>
      <c r="F6" s="51" t="s">
        <v>5</v>
      </c>
    </row>
    <row r="7" spans="1:6" s="52" customFormat="1" ht="28.2" hidden="1" customHeight="1" thickBot="1">
      <c r="A7" s="53"/>
      <c r="B7" s="54" t="s">
        <v>9</v>
      </c>
      <c r="C7" s="55" t="s">
        <v>1</v>
      </c>
      <c r="D7" s="56" t="s">
        <v>10</v>
      </c>
      <c r="E7" s="57" t="s">
        <v>11</v>
      </c>
      <c r="F7" s="58"/>
    </row>
    <row r="8" spans="1:6" s="52" customFormat="1" ht="28.2" hidden="1" customHeight="1" thickBot="1">
      <c r="A8" s="59"/>
      <c r="B8" s="60" t="s">
        <v>12</v>
      </c>
      <c r="C8" s="61" t="s">
        <v>1</v>
      </c>
      <c r="D8" s="62" t="s">
        <v>8</v>
      </c>
      <c r="E8" s="63" t="s">
        <v>7</v>
      </c>
      <c r="F8" s="64" t="s">
        <v>0</v>
      </c>
    </row>
    <row r="9" spans="1:6" s="69" customFormat="1" ht="29.4" customHeight="1" thickBot="1">
      <c r="A9" s="65" t="s">
        <v>3</v>
      </c>
      <c r="B9" s="66">
        <f>월!C33</f>
        <v>23</v>
      </c>
      <c r="C9" s="67">
        <f>월!D33</f>
        <v>24</v>
      </c>
      <c r="D9" s="67">
        <f>월!E33</f>
        <v>25</v>
      </c>
      <c r="E9" s="67">
        <f>월!F33</f>
        <v>26</v>
      </c>
      <c r="F9" s="68">
        <f>월!G33</f>
        <v>27</v>
      </c>
    </row>
    <row r="10" spans="1:6" s="47" customFormat="1" ht="33.6" customHeight="1">
      <c r="A10" s="99" t="s">
        <v>4</v>
      </c>
      <c r="B10" s="70" t="str">
        <f>월!C34</f>
        <v>잡곡밥</v>
      </c>
      <c r="C10" s="71" t="str">
        <f>월!D34</f>
        <v>잡곡밥</v>
      </c>
      <c r="D10" s="71" t="str">
        <f>월!E34</f>
        <v>김밥볶음밥</v>
      </c>
      <c r="E10" s="71" t="str">
        <f>월!F34</f>
        <v>잡곡밥</v>
      </c>
      <c r="F10" s="77" t="str">
        <f>월!G34</f>
        <v>잡곡밥</v>
      </c>
    </row>
    <row r="11" spans="1:6" s="47" customFormat="1" ht="33.6" customHeight="1">
      <c r="A11" s="100"/>
      <c r="B11" s="70" t="str">
        <f>월!C35</f>
        <v>도토리묵국</v>
      </c>
      <c r="C11" s="71" t="str">
        <f>월!D35</f>
        <v>얼큰닭곰탕</v>
      </c>
      <c r="D11" s="71" t="str">
        <f>월!E35</f>
        <v>유부장국</v>
      </c>
      <c r="E11" s="71" t="str">
        <f>월!F35</f>
        <v>황태미역국</v>
      </c>
      <c r="F11" s="77" t="str">
        <f>월!G35</f>
        <v>매콤어묵탕</v>
      </c>
    </row>
    <row r="12" spans="1:6" s="47" customFormat="1" ht="33.6" customHeight="1">
      <c r="A12" s="100"/>
      <c r="B12" s="70" t="str">
        <f>월!C36</f>
        <v>오징어링튀김</v>
      </c>
      <c r="C12" s="71" t="str">
        <f>월!D36</f>
        <v>두부구이&amp;양념장</v>
      </c>
      <c r="D12" s="71" t="str">
        <f>월!E36</f>
        <v>국물떡볶이</v>
      </c>
      <c r="E12" s="71" t="str">
        <f>월!F36</f>
        <v>돈육두루치기</v>
      </c>
      <c r="F12" s="77" t="str">
        <f>월!G36</f>
        <v>돈까스&amp;소스</v>
      </c>
    </row>
    <row r="13" spans="1:6" s="47" customFormat="1" ht="33.6" customHeight="1">
      <c r="A13" s="100"/>
      <c r="B13" s="70" t="str">
        <f>월!C37</f>
        <v>마늘쫑맛살볶음</v>
      </c>
      <c r="C13" s="71" t="str">
        <f>월!D37</f>
        <v>볼어묵조림</v>
      </c>
      <c r="D13" s="71" t="str">
        <f>월!E37</f>
        <v>김말이튀김</v>
      </c>
      <c r="E13" s="71" t="str">
        <f>월!F37</f>
        <v>청포묵김무침</v>
      </c>
      <c r="F13" s="77" t="str">
        <f>월!G37</f>
        <v>콘샐러드</v>
      </c>
    </row>
    <row r="14" spans="1:6" s="47" customFormat="1" ht="33.6" customHeight="1">
      <c r="A14" s="100"/>
      <c r="B14" s="70" t="str">
        <f>월!C38</f>
        <v>도라지무생채</v>
      </c>
      <c r="C14" s="71" t="str">
        <f>월!D38</f>
        <v>오이양파쌈장무침</v>
      </c>
      <c r="D14" s="71" t="str">
        <f>월!E38</f>
        <v>요구르트</v>
      </c>
      <c r="E14" s="71" t="str">
        <f>월!F38</f>
        <v>들깨무나물</v>
      </c>
      <c r="F14" s="77" t="str">
        <f>월!G38</f>
        <v>오복지무침</v>
      </c>
    </row>
    <row r="15" spans="1:6" s="47" customFormat="1" ht="33.6" customHeight="1">
      <c r="A15" s="101"/>
      <c r="B15" s="70" t="str">
        <f>월!C39</f>
        <v>포기김치</v>
      </c>
      <c r="C15" s="71" t="str">
        <f>월!D39</f>
        <v>포기김치</v>
      </c>
      <c r="D15" s="71" t="str">
        <f>월!E39</f>
        <v>포기김치</v>
      </c>
      <c r="E15" s="71" t="str">
        <f>월!F39</f>
        <v>포기김치</v>
      </c>
      <c r="F15" s="77" t="str">
        <f>월!G39</f>
        <v>포기김치</v>
      </c>
    </row>
    <row r="16" spans="1:6" s="47" customFormat="1" ht="33.6" customHeight="1" thickBot="1">
      <c r="A16" s="72" t="s">
        <v>16</v>
      </c>
      <c r="B16" s="73">
        <f>월!C40</f>
        <v>597</v>
      </c>
      <c r="C16" s="74">
        <f>월!D40</f>
        <v>580</v>
      </c>
      <c r="D16" s="74">
        <f>월!E40</f>
        <v>601</v>
      </c>
      <c r="E16" s="74">
        <f>월!F40</f>
        <v>582</v>
      </c>
      <c r="F16" s="75">
        <f>월!G40</f>
        <v>593</v>
      </c>
    </row>
    <row r="17" spans="1:6" ht="118.8" customHeight="1">
      <c r="A17" s="102" t="s">
        <v>120</v>
      </c>
      <c r="B17" s="103"/>
      <c r="C17" s="103"/>
      <c r="D17" s="103"/>
      <c r="E17" s="103"/>
      <c r="F17" s="103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opLeftCell="A25" workbookViewId="0">
      <selection activeCell="B50" sqref="B50"/>
    </sheetView>
  </sheetViews>
  <sheetFormatPr defaultRowHeight="17.399999999999999"/>
  <cols>
    <col min="1" max="1" width="8.796875" style="89"/>
    <col min="2" max="4" width="10.3984375" style="89" customWidth="1"/>
    <col min="5" max="5" width="1.69921875" style="89" customWidth="1"/>
    <col min="6" max="6" width="8.796875" style="89"/>
    <col min="7" max="9" width="10.59765625" style="89" customWidth="1"/>
    <col min="10" max="10" width="1.19921875" style="89" customWidth="1"/>
    <col min="11" max="11" width="8.796875" style="89"/>
    <col min="12" max="14" width="11" style="89" customWidth="1"/>
    <col min="15" max="15" width="1.5" style="90" customWidth="1"/>
    <col min="16" max="16" width="8.796875" style="89"/>
    <col min="17" max="19" width="10.3984375" style="89" customWidth="1"/>
    <col min="20" max="20" width="1.69921875" style="89" customWidth="1"/>
    <col min="21" max="21" width="8.796875" style="89"/>
    <col min="22" max="24" width="10.59765625" style="89" customWidth="1"/>
    <col min="25" max="16384" width="8.796875" style="90"/>
  </cols>
  <sheetData>
    <row r="1" spans="1:24" s="79" customFormat="1" ht="21" customHeight="1">
      <c r="A1" s="104" t="s">
        <v>17</v>
      </c>
      <c r="B1" s="105"/>
      <c r="C1" s="105"/>
      <c r="D1" s="106"/>
      <c r="E1" s="78"/>
      <c r="F1" s="104" t="s">
        <v>17</v>
      </c>
      <c r="G1" s="105"/>
      <c r="H1" s="105"/>
      <c r="I1" s="106"/>
      <c r="J1" s="78"/>
      <c r="K1" s="104" t="s">
        <v>17</v>
      </c>
      <c r="L1" s="105"/>
      <c r="M1" s="105"/>
      <c r="N1" s="106"/>
      <c r="P1" s="104" t="s">
        <v>17</v>
      </c>
      <c r="Q1" s="105"/>
      <c r="R1" s="105"/>
      <c r="S1" s="106"/>
      <c r="T1" s="78"/>
      <c r="U1" s="104" t="s">
        <v>18</v>
      </c>
      <c r="V1" s="105"/>
      <c r="W1" s="105"/>
      <c r="X1" s="106"/>
    </row>
    <row r="2" spans="1:24" s="79" customFormat="1" ht="20.399999999999999" customHeight="1">
      <c r="A2" s="80" t="s">
        <v>19</v>
      </c>
      <c r="B2" s="107">
        <v>46055</v>
      </c>
      <c r="C2" s="108"/>
      <c r="D2" s="81">
        <v>0.5</v>
      </c>
      <c r="E2" s="82"/>
      <c r="F2" s="83" t="s">
        <v>20</v>
      </c>
      <c r="G2" s="107">
        <f>B2+1</f>
        <v>46056</v>
      </c>
      <c r="H2" s="108"/>
      <c r="I2" s="81">
        <v>0.5</v>
      </c>
      <c r="J2" s="82"/>
      <c r="K2" s="80" t="s">
        <v>21</v>
      </c>
      <c r="L2" s="107">
        <f>G2+1</f>
        <v>46057</v>
      </c>
      <c r="M2" s="108"/>
      <c r="N2" s="81">
        <v>0.5</v>
      </c>
      <c r="P2" s="80" t="s">
        <v>19</v>
      </c>
      <c r="Q2" s="107">
        <f>L2+1</f>
        <v>46058</v>
      </c>
      <c r="R2" s="108"/>
      <c r="S2" s="81">
        <v>0.5</v>
      </c>
      <c r="T2" s="82"/>
      <c r="U2" s="83" t="s">
        <v>21</v>
      </c>
      <c r="V2" s="107">
        <f>Q2+1</f>
        <v>46059</v>
      </c>
      <c r="W2" s="108"/>
      <c r="X2" s="81">
        <v>0.5</v>
      </c>
    </row>
    <row r="3" spans="1:24" s="91" customFormat="1" ht="16.8" customHeight="1">
      <c r="A3" s="112" t="s">
        <v>23</v>
      </c>
      <c r="B3" s="114" t="str">
        <f>월!C10</f>
        <v>잡곡밥</v>
      </c>
      <c r="C3" s="115"/>
      <c r="D3" s="116"/>
      <c r="E3" s="82"/>
      <c r="F3" s="112" t="s">
        <v>22</v>
      </c>
      <c r="G3" s="114" t="str">
        <f>월!D10</f>
        <v>잡곡밥</v>
      </c>
      <c r="H3" s="115"/>
      <c r="I3" s="116"/>
      <c r="J3" s="82"/>
      <c r="K3" s="112" t="s">
        <v>22</v>
      </c>
      <c r="L3" s="114" t="str">
        <f>월!E10</f>
        <v>소고기콩나물밥&amp;양념장</v>
      </c>
      <c r="M3" s="115"/>
      <c r="N3" s="116"/>
      <c r="P3" s="112" t="s">
        <v>22</v>
      </c>
      <c r="Q3" s="114" t="str">
        <f>월!F10</f>
        <v>잡곡밥</v>
      </c>
      <c r="R3" s="115"/>
      <c r="S3" s="116"/>
      <c r="T3" s="82"/>
      <c r="U3" s="112" t="s">
        <v>24</v>
      </c>
      <c r="V3" s="114" t="str">
        <f>월!G10</f>
        <v>잡곡밥</v>
      </c>
      <c r="W3" s="115"/>
      <c r="X3" s="116"/>
    </row>
    <row r="4" spans="1:24" s="91" customFormat="1" ht="16.8" customHeight="1">
      <c r="A4" s="113"/>
      <c r="B4" s="109" t="str">
        <f>월!C11</f>
        <v>들깨미역국</v>
      </c>
      <c r="C4" s="110"/>
      <c r="D4" s="111"/>
      <c r="E4" s="82"/>
      <c r="F4" s="113"/>
      <c r="G4" s="109" t="str">
        <f>월!D11</f>
        <v>모듬어묵국</v>
      </c>
      <c r="H4" s="110"/>
      <c r="I4" s="111"/>
      <c r="J4" s="82"/>
      <c r="K4" s="113"/>
      <c r="L4" s="109" t="str">
        <f>월!E11</f>
        <v>홍합미역국</v>
      </c>
      <c r="M4" s="110"/>
      <c r="N4" s="111"/>
      <c r="P4" s="113"/>
      <c r="Q4" s="109" t="str">
        <f>월!F11</f>
        <v>얼갈이된장국</v>
      </c>
      <c r="R4" s="110"/>
      <c r="S4" s="111"/>
      <c r="T4" s="82"/>
      <c r="U4" s="113"/>
      <c r="V4" s="109" t="str">
        <f>월!G11</f>
        <v>찜뽕국</v>
      </c>
      <c r="W4" s="110"/>
      <c r="X4" s="111"/>
    </row>
    <row r="5" spans="1:24" s="91" customFormat="1" ht="16.8" customHeight="1">
      <c r="A5" s="113"/>
      <c r="B5" s="109" t="str">
        <f>월!C12</f>
        <v>궁중돈육불고기</v>
      </c>
      <c r="C5" s="110"/>
      <c r="D5" s="111"/>
      <c r="E5" s="82"/>
      <c r="F5" s="113"/>
      <c r="G5" s="109" t="str">
        <f>월!D12</f>
        <v>순대야채볶음</v>
      </c>
      <c r="H5" s="110"/>
      <c r="I5" s="111"/>
      <c r="J5" s="82"/>
      <c r="K5" s="113"/>
      <c r="L5" s="109" t="str">
        <f>월!E12</f>
        <v>비엔나메추리알조림</v>
      </c>
      <c r="M5" s="110"/>
      <c r="N5" s="111"/>
      <c r="P5" s="113"/>
      <c r="Q5" s="109" t="str">
        <f>월!F12</f>
        <v>닭갈비우동볶음</v>
      </c>
      <c r="R5" s="110"/>
      <c r="S5" s="111"/>
      <c r="T5" s="82"/>
      <c r="U5" s="113"/>
      <c r="V5" s="109" t="str">
        <f>월!G12</f>
        <v>탕수육&amp;소스</v>
      </c>
      <c r="W5" s="110"/>
      <c r="X5" s="111"/>
    </row>
    <row r="6" spans="1:24" s="91" customFormat="1" ht="16.8" customHeight="1">
      <c r="A6" s="113"/>
      <c r="B6" s="109" t="str">
        <f>월!C13</f>
        <v>올방개묵야채무침</v>
      </c>
      <c r="C6" s="110"/>
      <c r="D6" s="111"/>
      <c r="E6" s="82"/>
      <c r="F6" s="113"/>
      <c r="G6" s="109" t="str">
        <f>월!D13</f>
        <v>야채스크램블에그</v>
      </c>
      <c r="H6" s="110"/>
      <c r="I6" s="111"/>
      <c r="J6" s="82"/>
      <c r="K6" s="113"/>
      <c r="L6" s="109" t="str">
        <f>월!E13</f>
        <v>돌나물&amp;초장</v>
      </c>
      <c r="M6" s="110"/>
      <c r="N6" s="111"/>
      <c r="P6" s="113"/>
      <c r="Q6" s="109" t="str">
        <f>월!F13</f>
        <v>고구마샐러드</v>
      </c>
      <c r="R6" s="110"/>
      <c r="S6" s="111"/>
      <c r="T6" s="82"/>
      <c r="U6" s="113"/>
      <c r="V6" s="109" t="str">
        <f>월!G13</f>
        <v>오이맛살냉채</v>
      </c>
      <c r="W6" s="110"/>
      <c r="X6" s="111"/>
    </row>
    <row r="7" spans="1:24" s="91" customFormat="1" ht="16.8" customHeight="1">
      <c r="A7" s="113"/>
      <c r="B7" s="109" t="str">
        <f>월!C14</f>
        <v>숙주나물</v>
      </c>
      <c r="C7" s="110"/>
      <c r="D7" s="111"/>
      <c r="E7" s="82"/>
      <c r="F7" s="113"/>
      <c r="G7" s="109" t="str">
        <f>월!D14</f>
        <v>오이미역초무침</v>
      </c>
      <c r="H7" s="110"/>
      <c r="I7" s="111"/>
      <c r="J7" s="82"/>
      <c r="K7" s="113"/>
      <c r="L7" s="109" t="str">
        <f>월!E14</f>
        <v>요구르트</v>
      </c>
      <c r="M7" s="110"/>
      <c r="N7" s="111"/>
      <c r="P7" s="113"/>
      <c r="Q7" s="109" t="str">
        <f>월!F14</f>
        <v>무생채</v>
      </c>
      <c r="R7" s="110"/>
      <c r="S7" s="111"/>
      <c r="T7" s="82"/>
      <c r="U7" s="113"/>
      <c r="V7" s="109" t="str">
        <f>월!G14</f>
        <v>미역줄기볶음</v>
      </c>
      <c r="W7" s="110"/>
      <c r="X7" s="111"/>
    </row>
    <row r="8" spans="1:24" s="91" customFormat="1" ht="16.8" customHeight="1">
      <c r="A8" s="113"/>
      <c r="B8" s="109" t="str">
        <f>월!C15</f>
        <v>포기김치</v>
      </c>
      <c r="C8" s="110"/>
      <c r="D8" s="111"/>
      <c r="E8" s="82"/>
      <c r="F8" s="113"/>
      <c r="G8" s="109" t="str">
        <f>월!D15</f>
        <v>포기김치</v>
      </c>
      <c r="H8" s="110"/>
      <c r="I8" s="111"/>
      <c r="J8" s="82"/>
      <c r="K8" s="113"/>
      <c r="L8" s="109" t="str">
        <f>월!E15</f>
        <v>포기김치</v>
      </c>
      <c r="M8" s="110"/>
      <c r="N8" s="111"/>
      <c r="P8" s="113"/>
      <c r="Q8" s="109" t="str">
        <f>월!F15</f>
        <v>포기김치</v>
      </c>
      <c r="R8" s="110"/>
      <c r="S8" s="111"/>
      <c r="T8" s="82"/>
      <c r="U8" s="113"/>
      <c r="V8" s="109" t="str">
        <f>월!G15</f>
        <v>포기김치</v>
      </c>
      <c r="W8" s="110"/>
      <c r="X8" s="111"/>
    </row>
    <row r="9" spans="1:24" s="79" customFormat="1" ht="16.8" customHeight="1">
      <c r="A9" s="84" t="s">
        <v>26</v>
      </c>
      <c r="B9" s="85" t="s">
        <v>27</v>
      </c>
      <c r="C9" s="86" t="s">
        <v>29</v>
      </c>
      <c r="D9" s="81">
        <v>0.5</v>
      </c>
      <c r="E9" s="78"/>
      <c r="F9" s="84" t="s">
        <v>26</v>
      </c>
      <c r="G9" s="85" t="s">
        <v>27</v>
      </c>
      <c r="H9" s="86" t="s">
        <v>29</v>
      </c>
      <c r="I9" s="81">
        <v>0.5</v>
      </c>
      <c r="J9" s="78"/>
      <c r="K9" s="84" t="s">
        <v>26</v>
      </c>
      <c r="L9" s="85" t="s">
        <v>27</v>
      </c>
      <c r="M9" s="86" t="s">
        <v>29</v>
      </c>
      <c r="N9" s="81">
        <v>0.5</v>
      </c>
      <c r="P9" s="84" t="s">
        <v>26</v>
      </c>
      <c r="Q9" s="85" t="s">
        <v>27</v>
      </c>
      <c r="R9" s="86" t="s">
        <v>29</v>
      </c>
      <c r="S9" s="81">
        <v>0.5</v>
      </c>
      <c r="T9" s="78"/>
      <c r="U9" s="84" t="s">
        <v>26</v>
      </c>
      <c r="V9" s="85" t="s">
        <v>27</v>
      </c>
      <c r="W9" s="86" t="s">
        <v>29</v>
      </c>
      <c r="X9" s="81">
        <v>0.5</v>
      </c>
    </row>
    <row r="10" spans="1:24" s="79" customFormat="1" ht="16.8" customHeight="1">
      <c r="A10" s="84" t="s">
        <v>31</v>
      </c>
      <c r="B10" s="117">
        <f>B2+7</f>
        <v>46062</v>
      </c>
      <c r="C10" s="117"/>
      <c r="D10" s="81">
        <v>0.5</v>
      </c>
      <c r="E10" s="78"/>
      <c r="F10" s="84" t="s">
        <v>31</v>
      </c>
      <c r="G10" s="118">
        <f>G2+7</f>
        <v>46063</v>
      </c>
      <c r="H10" s="119"/>
      <c r="I10" s="81">
        <v>0.5</v>
      </c>
      <c r="J10" s="78"/>
      <c r="K10" s="84" t="s">
        <v>31</v>
      </c>
      <c r="L10" s="117">
        <f>L2+7</f>
        <v>46064</v>
      </c>
      <c r="M10" s="117"/>
      <c r="N10" s="81">
        <v>0.5</v>
      </c>
      <c r="P10" s="84" t="s">
        <v>31</v>
      </c>
      <c r="Q10" s="117">
        <f>Q2+7</f>
        <v>46065</v>
      </c>
      <c r="R10" s="117"/>
      <c r="S10" s="81">
        <v>0.5</v>
      </c>
      <c r="T10" s="78"/>
      <c r="U10" s="84" t="s">
        <v>31</v>
      </c>
      <c r="V10" s="118">
        <f>V2+7</f>
        <v>46066</v>
      </c>
      <c r="W10" s="119"/>
      <c r="X10" s="81">
        <v>0.5</v>
      </c>
    </row>
    <row r="11" spans="1:24" s="79" customFormat="1" ht="62.4" customHeight="1">
      <c r="A11" s="87" t="s">
        <v>33</v>
      </c>
      <c r="B11" s="120" t="s">
        <v>35</v>
      </c>
      <c r="C11" s="120"/>
      <c r="D11" s="121"/>
      <c r="E11" s="88"/>
      <c r="F11" s="87" t="s">
        <v>33</v>
      </c>
      <c r="G11" s="122" t="s">
        <v>35</v>
      </c>
      <c r="H11" s="123"/>
      <c r="I11" s="124"/>
      <c r="J11" s="88"/>
      <c r="K11" s="87" t="s">
        <v>33</v>
      </c>
      <c r="L11" s="120" t="s">
        <v>35</v>
      </c>
      <c r="M11" s="120"/>
      <c r="N11" s="121"/>
      <c r="P11" s="87" t="s">
        <v>33</v>
      </c>
      <c r="Q11" s="120" t="s">
        <v>35</v>
      </c>
      <c r="R11" s="120"/>
      <c r="S11" s="121"/>
      <c r="T11" s="88"/>
      <c r="U11" s="87" t="s">
        <v>33</v>
      </c>
      <c r="V11" s="122" t="s">
        <v>35</v>
      </c>
      <c r="W11" s="123"/>
      <c r="X11" s="124"/>
    </row>
    <row r="12" spans="1:24" s="79" customFormat="1" ht="18" customHeight="1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P12" s="78"/>
      <c r="Q12" s="78"/>
      <c r="R12" s="78"/>
      <c r="S12" s="78"/>
      <c r="T12" s="78"/>
      <c r="U12" s="78"/>
      <c r="V12" s="78"/>
      <c r="W12" s="78"/>
      <c r="X12" s="78"/>
    </row>
    <row r="13" spans="1:24" s="79" customFormat="1" ht="21" customHeight="1">
      <c r="A13" s="104" t="s">
        <v>17</v>
      </c>
      <c r="B13" s="105"/>
      <c r="C13" s="105"/>
      <c r="D13" s="106"/>
      <c r="E13" s="78"/>
      <c r="F13" s="104" t="s">
        <v>18</v>
      </c>
      <c r="G13" s="105"/>
      <c r="H13" s="105"/>
      <c r="I13" s="106"/>
      <c r="J13" s="78"/>
      <c r="K13" s="104" t="s">
        <v>18</v>
      </c>
      <c r="L13" s="105"/>
      <c r="M13" s="105"/>
      <c r="N13" s="106"/>
      <c r="P13" s="104" t="s">
        <v>18</v>
      </c>
      <c r="Q13" s="105"/>
      <c r="R13" s="105"/>
      <c r="S13" s="106"/>
      <c r="T13" s="78"/>
      <c r="U13" s="104" t="s">
        <v>18</v>
      </c>
      <c r="V13" s="105"/>
      <c r="W13" s="105"/>
      <c r="X13" s="106"/>
    </row>
    <row r="14" spans="1:24" s="79" customFormat="1" ht="20.399999999999999" customHeight="1">
      <c r="A14" s="80" t="s">
        <v>21</v>
      </c>
      <c r="B14" s="107">
        <f>V2+3</f>
        <v>46062</v>
      </c>
      <c r="C14" s="108"/>
      <c r="D14" s="81">
        <v>0.5</v>
      </c>
      <c r="E14" s="82"/>
      <c r="F14" s="83" t="s">
        <v>21</v>
      </c>
      <c r="G14" s="107">
        <f>B14+1</f>
        <v>46063</v>
      </c>
      <c r="H14" s="108"/>
      <c r="I14" s="81">
        <v>0.5</v>
      </c>
      <c r="J14" s="82"/>
      <c r="K14" s="80" t="s">
        <v>21</v>
      </c>
      <c r="L14" s="107">
        <f>G14+1</f>
        <v>46064</v>
      </c>
      <c r="M14" s="108"/>
      <c r="N14" s="81">
        <v>0.5</v>
      </c>
      <c r="P14" s="80" t="s">
        <v>21</v>
      </c>
      <c r="Q14" s="107">
        <f>L14+1</f>
        <v>46065</v>
      </c>
      <c r="R14" s="108"/>
      <c r="S14" s="81">
        <v>0.5</v>
      </c>
      <c r="T14" s="82"/>
      <c r="U14" s="83" t="s">
        <v>21</v>
      </c>
      <c r="V14" s="107">
        <f>Q14+1</f>
        <v>46066</v>
      </c>
      <c r="W14" s="108"/>
      <c r="X14" s="81">
        <v>0.5</v>
      </c>
    </row>
    <row r="15" spans="1:24" s="91" customFormat="1" ht="16.8" customHeight="1">
      <c r="A15" s="112" t="s">
        <v>23</v>
      </c>
      <c r="B15" s="114" t="str">
        <f>월!C18</f>
        <v>잡곡밥</v>
      </c>
      <c r="C15" s="115"/>
      <c r="D15" s="116"/>
      <c r="E15" s="82"/>
      <c r="F15" s="112" t="s">
        <v>23</v>
      </c>
      <c r="G15" s="114" t="str">
        <f>월!D18</f>
        <v>잡곡밥</v>
      </c>
      <c r="H15" s="115"/>
      <c r="I15" s="116"/>
      <c r="J15" s="82"/>
      <c r="K15" s="112" t="s">
        <v>23</v>
      </c>
      <c r="L15" s="114" t="str">
        <f>월!E18</f>
        <v>유부우동</v>
      </c>
      <c r="M15" s="115"/>
      <c r="N15" s="116"/>
      <c r="P15" s="112" t="s">
        <v>23</v>
      </c>
      <c r="Q15" s="114" t="str">
        <f>월!F18</f>
        <v>잡곡밥</v>
      </c>
      <c r="R15" s="115"/>
      <c r="S15" s="116"/>
      <c r="T15" s="82"/>
      <c r="U15" s="112" t="s">
        <v>23</v>
      </c>
      <c r="V15" s="114" t="str">
        <f>월!G18</f>
        <v>잡곡밥</v>
      </c>
      <c r="W15" s="115"/>
      <c r="X15" s="116"/>
    </row>
    <row r="16" spans="1:24" s="91" customFormat="1" ht="16.8" customHeight="1">
      <c r="A16" s="113"/>
      <c r="B16" s="109" t="str">
        <f>월!C19</f>
        <v>콩나물국</v>
      </c>
      <c r="C16" s="110"/>
      <c r="D16" s="111"/>
      <c r="E16" s="82"/>
      <c r="F16" s="113"/>
      <c r="G16" s="109" t="str">
        <f>월!D19</f>
        <v>돈육김치찌개</v>
      </c>
      <c r="H16" s="110"/>
      <c r="I16" s="111"/>
      <c r="J16" s="82"/>
      <c r="K16" s="113"/>
      <c r="L16" s="109" t="str">
        <f>월!E19</f>
        <v>김가루주먹밥</v>
      </c>
      <c r="M16" s="110"/>
      <c r="N16" s="111"/>
      <c r="P16" s="113"/>
      <c r="Q16" s="109" t="str">
        <f>월!F19</f>
        <v>냉이된장국</v>
      </c>
      <c r="R16" s="110"/>
      <c r="S16" s="111"/>
      <c r="T16" s="82"/>
      <c r="U16" s="113"/>
      <c r="V16" s="109" t="str">
        <f>월!G19</f>
        <v>소고기미역국</v>
      </c>
      <c r="W16" s="110"/>
      <c r="X16" s="111"/>
    </row>
    <row r="17" spans="1:24" s="91" customFormat="1" ht="16.8" customHeight="1">
      <c r="A17" s="113"/>
      <c r="B17" s="109" t="str">
        <f>월!C20</f>
        <v>오징어제육불고기</v>
      </c>
      <c r="C17" s="110"/>
      <c r="D17" s="111"/>
      <c r="E17" s="82"/>
      <c r="F17" s="113"/>
      <c r="G17" s="109" t="str">
        <f>월!D20</f>
        <v>생선까스&amp;소스</v>
      </c>
      <c r="H17" s="110"/>
      <c r="I17" s="111"/>
      <c r="J17" s="82"/>
      <c r="K17" s="113"/>
      <c r="L17" s="109" t="str">
        <f>월!E20</f>
        <v>물만두강정</v>
      </c>
      <c r="M17" s="110"/>
      <c r="N17" s="111"/>
      <c r="P17" s="113"/>
      <c r="Q17" s="109" t="str">
        <f>월!F20</f>
        <v>모듬장조림</v>
      </c>
      <c r="R17" s="110"/>
      <c r="S17" s="111"/>
      <c r="T17" s="82"/>
      <c r="U17" s="113"/>
      <c r="V17" s="109" t="str">
        <f>월!G20</f>
        <v>돈사태떡찜</v>
      </c>
      <c r="W17" s="110"/>
      <c r="X17" s="111"/>
    </row>
    <row r="18" spans="1:24" s="91" customFormat="1" ht="16.8" customHeight="1">
      <c r="A18" s="113"/>
      <c r="B18" s="109" t="str">
        <f>월!C21</f>
        <v>단호박튀김</v>
      </c>
      <c r="C18" s="110"/>
      <c r="D18" s="111"/>
      <c r="E18" s="82"/>
      <c r="F18" s="113"/>
      <c r="G18" s="109" t="str">
        <f>월!D21</f>
        <v>미니새송이조림</v>
      </c>
      <c r="H18" s="110"/>
      <c r="I18" s="111"/>
      <c r="J18" s="82"/>
      <c r="K18" s="113"/>
      <c r="L18" s="109" t="str">
        <f>월!E21</f>
        <v>양배추샐러드</v>
      </c>
      <c r="M18" s="110"/>
      <c r="N18" s="111"/>
      <c r="P18" s="113"/>
      <c r="Q18" s="109" t="str">
        <f>월!F21</f>
        <v>매콤두부조림</v>
      </c>
      <c r="R18" s="110"/>
      <c r="S18" s="111"/>
      <c r="T18" s="82"/>
      <c r="U18" s="113"/>
      <c r="V18" s="109" t="str">
        <f>월!G21</f>
        <v>어묵잡채</v>
      </c>
      <c r="W18" s="110"/>
      <c r="X18" s="111"/>
    </row>
    <row r="19" spans="1:24" s="91" customFormat="1" ht="16.8" customHeight="1">
      <c r="A19" s="113"/>
      <c r="B19" s="109" t="str">
        <f>월!C22</f>
        <v>세발나물무침</v>
      </c>
      <c r="C19" s="110"/>
      <c r="D19" s="111"/>
      <c r="E19" s="82"/>
      <c r="F19" s="113"/>
      <c r="G19" s="109" t="str">
        <f>월!D22</f>
        <v>브로컬리참깨무침</v>
      </c>
      <c r="H19" s="110"/>
      <c r="I19" s="111"/>
      <c r="J19" s="82"/>
      <c r="K19" s="113"/>
      <c r="L19" s="109" t="str">
        <f>월!E22</f>
        <v>고들빼기무침</v>
      </c>
      <c r="M19" s="110"/>
      <c r="N19" s="111"/>
      <c r="P19" s="113"/>
      <c r="Q19" s="109" t="str">
        <f>월!F22</f>
        <v>콩나물무침</v>
      </c>
      <c r="R19" s="110"/>
      <c r="S19" s="111"/>
      <c r="T19" s="82"/>
      <c r="U19" s="113"/>
      <c r="V19" s="109" t="str">
        <f>월!G22</f>
        <v>마늘쫑무침</v>
      </c>
      <c r="W19" s="110"/>
      <c r="X19" s="111"/>
    </row>
    <row r="20" spans="1:24" s="91" customFormat="1" ht="16.8" customHeight="1">
      <c r="A20" s="113"/>
      <c r="B20" s="109" t="str">
        <f>월!C23</f>
        <v>포기김치</v>
      </c>
      <c r="C20" s="110"/>
      <c r="D20" s="111"/>
      <c r="E20" s="82"/>
      <c r="F20" s="113"/>
      <c r="G20" s="109" t="str">
        <f>월!D23</f>
        <v>깍두기</v>
      </c>
      <c r="H20" s="110"/>
      <c r="I20" s="111"/>
      <c r="J20" s="82"/>
      <c r="K20" s="113"/>
      <c r="L20" s="109" t="str">
        <f>월!E23</f>
        <v>포기김치</v>
      </c>
      <c r="M20" s="110"/>
      <c r="N20" s="111"/>
      <c r="P20" s="113"/>
      <c r="Q20" s="109" t="str">
        <f>월!F23</f>
        <v>포기김치</v>
      </c>
      <c r="R20" s="110"/>
      <c r="S20" s="111"/>
      <c r="T20" s="82"/>
      <c r="U20" s="113"/>
      <c r="V20" s="109" t="str">
        <f>월!G23</f>
        <v>포기김치</v>
      </c>
      <c r="W20" s="110"/>
      <c r="X20" s="111"/>
    </row>
    <row r="21" spans="1:24" s="79" customFormat="1" ht="16.8" customHeight="1">
      <c r="A21" s="84" t="s">
        <v>26</v>
      </c>
      <c r="B21" s="85" t="s">
        <v>27</v>
      </c>
      <c r="C21" s="86" t="s">
        <v>29</v>
      </c>
      <c r="D21" s="81">
        <v>0.5</v>
      </c>
      <c r="E21" s="78"/>
      <c r="F21" s="84" t="s">
        <v>26</v>
      </c>
      <c r="G21" s="85" t="s">
        <v>27</v>
      </c>
      <c r="H21" s="86" t="s">
        <v>29</v>
      </c>
      <c r="I21" s="81">
        <v>0.5</v>
      </c>
      <c r="J21" s="78"/>
      <c r="K21" s="84" t="s">
        <v>26</v>
      </c>
      <c r="L21" s="85" t="s">
        <v>27</v>
      </c>
      <c r="M21" s="86" t="s">
        <v>29</v>
      </c>
      <c r="N21" s="81">
        <v>0.5</v>
      </c>
      <c r="P21" s="84" t="s">
        <v>26</v>
      </c>
      <c r="Q21" s="85" t="s">
        <v>27</v>
      </c>
      <c r="R21" s="86" t="s">
        <v>29</v>
      </c>
      <c r="S21" s="81">
        <v>0.5</v>
      </c>
      <c r="T21" s="78"/>
      <c r="U21" s="84" t="s">
        <v>26</v>
      </c>
      <c r="V21" s="85" t="s">
        <v>27</v>
      </c>
      <c r="W21" s="86" t="s">
        <v>29</v>
      </c>
      <c r="X21" s="81">
        <v>0.5</v>
      </c>
    </row>
    <row r="22" spans="1:24" s="79" customFormat="1" ht="16.8" customHeight="1">
      <c r="A22" s="84" t="s">
        <v>31</v>
      </c>
      <c r="B22" s="117">
        <f>B14+7</f>
        <v>46069</v>
      </c>
      <c r="C22" s="117"/>
      <c r="D22" s="81">
        <v>0.5</v>
      </c>
      <c r="E22" s="78"/>
      <c r="F22" s="84" t="s">
        <v>31</v>
      </c>
      <c r="G22" s="118">
        <f>G14+7</f>
        <v>46070</v>
      </c>
      <c r="H22" s="119"/>
      <c r="I22" s="81">
        <v>0.5</v>
      </c>
      <c r="J22" s="78"/>
      <c r="K22" s="84" t="s">
        <v>31</v>
      </c>
      <c r="L22" s="117">
        <f>L14+7</f>
        <v>46071</v>
      </c>
      <c r="M22" s="117"/>
      <c r="N22" s="81">
        <v>0.5</v>
      </c>
      <c r="P22" s="84" t="s">
        <v>31</v>
      </c>
      <c r="Q22" s="117">
        <f>Q14+7</f>
        <v>46072</v>
      </c>
      <c r="R22" s="117"/>
      <c r="S22" s="81">
        <v>0.5</v>
      </c>
      <c r="T22" s="78"/>
      <c r="U22" s="84" t="s">
        <v>31</v>
      </c>
      <c r="V22" s="118">
        <f>V14+7</f>
        <v>46073</v>
      </c>
      <c r="W22" s="119"/>
      <c r="X22" s="81">
        <v>0.5</v>
      </c>
    </row>
    <row r="23" spans="1:24" s="79" customFormat="1" ht="62.4" customHeight="1">
      <c r="A23" s="87" t="s">
        <v>33</v>
      </c>
      <c r="B23" s="120" t="s">
        <v>35</v>
      </c>
      <c r="C23" s="120"/>
      <c r="D23" s="121"/>
      <c r="E23" s="88"/>
      <c r="F23" s="87" t="s">
        <v>33</v>
      </c>
      <c r="G23" s="122" t="s">
        <v>35</v>
      </c>
      <c r="H23" s="123"/>
      <c r="I23" s="124"/>
      <c r="J23" s="88"/>
      <c r="K23" s="87" t="s">
        <v>33</v>
      </c>
      <c r="L23" s="120" t="s">
        <v>35</v>
      </c>
      <c r="M23" s="120"/>
      <c r="N23" s="121"/>
      <c r="P23" s="87" t="s">
        <v>33</v>
      </c>
      <c r="Q23" s="120" t="s">
        <v>35</v>
      </c>
      <c r="R23" s="120"/>
      <c r="S23" s="121"/>
      <c r="T23" s="88"/>
      <c r="U23" s="87" t="s">
        <v>33</v>
      </c>
      <c r="V23" s="122" t="s">
        <v>35</v>
      </c>
      <c r="W23" s="123"/>
      <c r="X23" s="124"/>
    </row>
    <row r="24" spans="1:24" ht="16.8" customHeight="1"/>
    <row r="25" spans="1:24" s="79" customFormat="1" ht="21" customHeight="1">
      <c r="A25" s="104" t="s">
        <v>18</v>
      </c>
      <c r="B25" s="105"/>
      <c r="C25" s="105"/>
      <c r="D25" s="106"/>
      <c r="E25" s="78"/>
      <c r="F25" s="104" t="s">
        <v>18</v>
      </c>
      <c r="G25" s="105"/>
      <c r="H25" s="105"/>
      <c r="I25" s="106"/>
      <c r="J25" s="78"/>
      <c r="K25" s="104" t="s">
        <v>18</v>
      </c>
      <c r="L25" s="105"/>
      <c r="M25" s="105"/>
      <c r="N25" s="106"/>
      <c r="P25" s="104" t="s">
        <v>18</v>
      </c>
      <c r="Q25" s="105"/>
      <c r="R25" s="105"/>
      <c r="S25" s="106"/>
      <c r="T25" s="78"/>
      <c r="U25" s="104" t="s">
        <v>18</v>
      </c>
      <c r="V25" s="105"/>
      <c r="W25" s="105"/>
      <c r="X25" s="106"/>
    </row>
    <row r="26" spans="1:24" s="79" customFormat="1" ht="20.399999999999999" customHeight="1">
      <c r="A26" s="80" t="s">
        <v>21</v>
      </c>
      <c r="B26" s="107">
        <f>V14+3</f>
        <v>46069</v>
      </c>
      <c r="C26" s="108"/>
      <c r="D26" s="81">
        <v>0.5</v>
      </c>
      <c r="E26" s="82"/>
      <c r="F26" s="83" t="s">
        <v>21</v>
      </c>
      <c r="G26" s="107">
        <f>B26+1</f>
        <v>46070</v>
      </c>
      <c r="H26" s="108"/>
      <c r="I26" s="81">
        <v>0.5</v>
      </c>
      <c r="J26" s="82"/>
      <c r="K26" s="80" t="s">
        <v>21</v>
      </c>
      <c r="L26" s="107">
        <f>G26+1</f>
        <v>46071</v>
      </c>
      <c r="M26" s="108"/>
      <c r="N26" s="81">
        <v>0.5</v>
      </c>
      <c r="P26" s="80" t="s">
        <v>21</v>
      </c>
      <c r="Q26" s="107">
        <f>L26+1</f>
        <v>46072</v>
      </c>
      <c r="R26" s="108"/>
      <c r="S26" s="81">
        <v>0.5</v>
      </c>
      <c r="T26" s="82"/>
      <c r="U26" s="83" t="s">
        <v>21</v>
      </c>
      <c r="V26" s="107">
        <f>Q26+1</f>
        <v>46073</v>
      </c>
      <c r="W26" s="108"/>
      <c r="X26" s="81">
        <v>0.5</v>
      </c>
    </row>
    <row r="27" spans="1:24" s="91" customFormat="1" ht="16.8" customHeight="1">
      <c r="A27" s="112" t="s">
        <v>23</v>
      </c>
      <c r="B27" s="114"/>
      <c r="C27" s="115"/>
      <c r="D27" s="116"/>
      <c r="E27" s="82"/>
      <c r="F27" s="112" t="s">
        <v>22</v>
      </c>
      <c r="G27" s="114"/>
      <c r="H27" s="115"/>
      <c r="I27" s="116"/>
      <c r="J27" s="82"/>
      <c r="K27" s="112" t="s">
        <v>22</v>
      </c>
      <c r="L27" s="114"/>
      <c r="M27" s="115"/>
      <c r="N27" s="116"/>
      <c r="P27" s="112" t="s">
        <v>22</v>
      </c>
      <c r="Q27" s="114" t="str">
        <f>월!F26</f>
        <v>잡곡밥</v>
      </c>
      <c r="R27" s="115"/>
      <c r="S27" s="116"/>
      <c r="T27" s="82"/>
      <c r="U27" s="112" t="s">
        <v>22</v>
      </c>
      <c r="V27" s="114" t="str">
        <f>월!G26</f>
        <v>잡곡밥</v>
      </c>
      <c r="W27" s="115"/>
      <c r="X27" s="116"/>
    </row>
    <row r="28" spans="1:24" s="91" customFormat="1" ht="16.8" customHeight="1">
      <c r="A28" s="113"/>
      <c r="B28" s="109"/>
      <c r="C28" s="110"/>
      <c r="D28" s="111"/>
      <c r="E28" s="82"/>
      <c r="F28" s="113"/>
      <c r="G28" s="109"/>
      <c r="H28" s="110"/>
      <c r="I28" s="111"/>
      <c r="J28" s="82"/>
      <c r="K28" s="113"/>
      <c r="L28" s="109"/>
      <c r="M28" s="110"/>
      <c r="N28" s="111"/>
      <c r="P28" s="113"/>
      <c r="Q28" s="109" t="str">
        <f>월!F27</f>
        <v>근대된장국</v>
      </c>
      <c r="R28" s="110"/>
      <c r="S28" s="111"/>
      <c r="T28" s="82"/>
      <c r="U28" s="113"/>
      <c r="V28" s="109" t="str">
        <f>월!G27</f>
        <v>건새우무국</v>
      </c>
      <c r="W28" s="110"/>
      <c r="X28" s="111"/>
    </row>
    <row r="29" spans="1:24" s="91" customFormat="1" ht="16.8" customHeight="1">
      <c r="A29" s="113"/>
      <c r="B29" s="109"/>
      <c r="C29" s="110"/>
      <c r="D29" s="111"/>
      <c r="E29" s="82"/>
      <c r="F29" s="113"/>
      <c r="G29" s="109"/>
      <c r="H29" s="110"/>
      <c r="I29" s="111"/>
      <c r="J29" s="82"/>
      <c r="K29" s="113"/>
      <c r="L29" s="109"/>
      <c r="M29" s="110"/>
      <c r="N29" s="111"/>
      <c r="P29" s="113"/>
      <c r="Q29" s="109" t="str">
        <f>월!F28</f>
        <v>오징어야채볶음</v>
      </c>
      <c r="R29" s="110"/>
      <c r="S29" s="111"/>
      <c r="T29" s="82"/>
      <c r="U29" s="113"/>
      <c r="V29" s="109" t="str">
        <f>월!G28</f>
        <v>미트볼데리야끼</v>
      </c>
      <c r="W29" s="110"/>
      <c r="X29" s="111"/>
    </row>
    <row r="30" spans="1:24" s="91" customFormat="1" ht="16.8" customHeight="1">
      <c r="A30" s="113"/>
      <c r="B30" s="109"/>
      <c r="C30" s="110"/>
      <c r="D30" s="111"/>
      <c r="E30" s="82"/>
      <c r="F30" s="113"/>
      <c r="G30" s="109"/>
      <c r="H30" s="110"/>
      <c r="I30" s="111"/>
      <c r="J30" s="82"/>
      <c r="K30" s="113"/>
      <c r="L30" s="109"/>
      <c r="M30" s="110"/>
      <c r="N30" s="111"/>
      <c r="P30" s="113"/>
      <c r="Q30" s="109" t="str">
        <f>월!F29</f>
        <v>파래김&amp;양념장</v>
      </c>
      <c r="R30" s="110"/>
      <c r="S30" s="111"/>
      <c r="T30" s="82"/>
      <c r="U30" s="113"/>
      <c r="V30" s="109" t="str">
        <f>월!G29</f>
        <v>칼비빔면</v>
      </c>
      <c r="W30" s="110"/>
      <c r="X30" s="111"/>
    </row>
    <row r="31" spans="1:24" s="91" customFormat="1" ht="16.8" customHeight="1">
      <c r="A31" s="113"/>
      <c r="B31" s="109"/>
      <c r="C31" s="110"/>
      <c r="D31" s="111"/>
      <c r="E31" s="82"/>
      <c r="F31" s="113"/>
      <c r="G31" s="109"/>
      <c r="H31" s="110"/>
      <c r="I31" s="111"/>
      <c r="J31" s="82"/>
      <c r="K31" s="113"/>
      <c r="L31" s="109"/>
      <c r="M31" s="110"/>
      <c r="N31" s="111"/>
      <c r="P31" s="113"/>
      <c r="Q31" s="109" t="str">
        <f>월!F30</f>
        <v>연근땅콩조림</v>
      </c>
      <c r="R31" s="110"/>
      <c r="S31" s="111"/>
      <c r="T31" s="82"/>
      <c r="U31" s="113"/>
      <c r="V31" s="109" t="str">
        <f>월!G30</f>
        <v>김자반</v>
      </c>
      <c r="W31" s="110"/>
      <c r="X31" s="111"/>
    </row>
    <row r="32" spans="1:24" s="91" customFormat="1" ht="16.8" customHeight="1">
      <c r="A32" s="113"/>
      <c r="B32" s="109"/>
      <c r="C32" s="110"/>
      <c r="D32" s="111"/>
      <c r="E32" s="82"/>
      <c r="F32" s="113"/>
      <c r="G32" s="109"/>
      <c r="H32" s="110"/>
      <c r="I32" s="111"/>
      <c r="J32" s="82"/>
      <c r="K32" s="113"/>
      <c r="L32" s="109"/>
      <c r="M32" s="110"/>
      <c r="N32" s="111"/>
      <c r="P32" s="113"/>
      <c r="Q32" s="109" t="str">
        <f>월!F31</f>
        <v>포기김치</v>
      </c>
      <c r="R32" s="110"/>
      <c r="S32" s="111"/>
      <c r="T32" s="82"/>
      <c r="U32" s="113"/>
      <c r="V32" s="109" t="str">
        <f>월!G31</f>
        <v>포기김치</v>
      </c>
      <c r="W32" s="110"/>
      <c r="X32" s="111"/>
    </row>
    <row r="33" spans="1:24" s="79" customFormat="1" ht="16.8" customHeight="1">
      <c r="A33" s="84" t="s">
        <v>25</v>
      </c>
      <c r="B33" s="85" t="s">
        <v>36</v>
      </c>
      <c r="C33" s="86" t="s">
        <v>28</v>
      </c>
      <c r="D33" s="81">
        <v>0.5</v>
      </c>
      <c r="E33" s="78"/>
      <c r="F33" s="84" t="s">
        <v>25</v>
      </c>
      <c r="G33" s="85" t="s">
        <v>36</v>
      </c>
      <c r="H33" s="86" t="s">
        <v>28</v>
      </c>
      <c r="I33" s="81">
        <v>0.5</v>
      </c>
      <c r="J33" s="78"/>
      <c r="K33" s="84" t="s">
        <v>25</v>
      </c>
      <c r="L33" s="85" t="s">
        <v>36</v>
      </c>
      <c r="M33" s="86" t="s">
        <v>28</v>
      </c>
      <c r="N33" s="81">
        <v>0.5</v>
      </c>
      <c r="P33" s="84" t="s">
        <v>25</v>
      </c>
      <c r="Q33" s="85" t="s">
        <v>36</v>
      </c>
      <c r="R33" s="86" t="s">
        <v>28</v>
      </c>
      <c r="S33" s="81">
        <v>0.5</v>
      </c>
      <c r="T33" s="78"/>
      <c r="U33" s="84" t="s">
        <v>25</v>
      </c>
      <c r="V33" s="85" t="s">
        <v>36</v>
      </c>
      <c r="W33" s="86" t="s">
        <v>28</v>
      </c>
      <c r="X33" s="81">
        <v>0.5</v>
      </c>
    </row>
    <row r="34" spans="1:24" s="79" customFormat="1" ht="16.8" customHeight="1">
      <c r="A34" s="84" t="s">
        <v>30</v>
      </c>
      <c r="B34" s="117">
        <f>B26+7</f>
        <v>46076</v>
      </c>
      <c r="C34" s="117"/>
      <c r="D34" s="81">
        <v>0.5</v>
      </c>
      <c r="E34" s="78"/>
      <c r="F34" s="84" t="s">
        <v>30</v>
      </c>
      <c r="G34" s="118">
        <f>G26+7</f>
        <v>46077</v>
      </c>
      <c r="H34" s="119"/>
      <c r="I34" s="81">
        <v>0.5</v>
      </c>
      <c r="J34" s="78"/>
      <c r="K34" s="84" t="s">
        <v>30</v>
      </c>
      <c r="L34" s="117">
        <f>L26+7</f>
        <v>46078</v>
      </c>
      <c r="M34" s="117"/>
      <c r="N34" s="81">
        <v>0.5</v>
      </c>
      <c r="P34" s="84" t="s">
        <v>30</v>
      </c>
      <c r="Q34" s="117">
        <f>Q26+7</f>
        <v>46079</v>
      </c>
      <c r="R34" s="117"/>
      <c r="S34" s="81">
        <v>0.5</v>
      </c>
      <c r="T34" s="78"/>
      <c r="U34" s="84" t="s">
        <v>30</v>
      </c>
      <c r="V34" s="118">
        <f>V26+7</f>
        <v>46080</v>
      </c>
      <c r="W34" s="119"/>
      <c r="X34" s="81">
        <v>0.5</v>
      </c>
    </row>
    <row r="35" spans="1:24" s="79" customFormat="1" ht="62.4" customHeight="1">
      <c r="A35" s="87" t="s">
        <v>32</v>
      </c>
      <c r="B35" s="120" t="s">
        <v>34</v>
      </c>
      <c r="C35" s="120"/>
      <c r="D35" s="121"/>
      <c r="E35" s="88"/>
      <c r="F35" s="87" t="s">
        <v>32</v>
      </c>
      <c r="G35" s="122" t="s">
        <v>34</v>
      </c>
      <c r="H35" s="123"/>
      <c r="I35" s="124"/>
      <c r="J35" s="88"/>
      <c r="K35" s="87" t="s">
        <v>32</v>
      </c>
      <c r="L35" s="120" t="s">
        <v>34</v>
      </c>
      <c r="M35" s="120"/>
      <c r="N35" s="121"/>
      <c r="P35" s="87" t="s">
        <v>32</v>
      </c>
      <c r="Q35" s="120" t="s">
        <v>34</v>
      </c>
      <c r="R35" s="120"/>
      <c r="S35" s="121"/>
      <c r="T35" s="88"/>
      <c r="U35" s="87" t="s">
        <v>32</v>
      </c>
      <c r="V35" s="122" t="s">
        <v>34</v>
      </c>
      <c r="W35" s="123"/>
      <c r="X35" s="124"/>
    </row>
    <row r="37" spans="1:24" s="79" customFormat="1" ht="21" customHeight="1">
      <c r="A37" s="104" t="s">
        <v>17</v>
      </c>
      <c r="B37" s="105"/>
      <c r="C37" s="105"/>
      <c r="D37" s="106"/>
      <c r="E37" s="78"/>
      <c r="F37" s="104" t="s">
        <v>17</v>
      </c>
      <c r="G37" s="105"/>
      <c r="H37" s="105"/>
      <c r="I37" s="106"/>
      <c r="J37" s="78"/>
      <c r="K37" s="104" t="s">
        <v>17</v>
      </c>
      <c r="L37" s="105"/>
      <c r="M37" s="105"/>
      <c r="N37" s="106"/>
      <c r="P37" s="104" t="s">
        <v>17</v>
      </c>
      <c r="Q37" s="105"/>
      <c r="R37" s="105"/>
      <c r="S37" s="106"/>
      <c r="T37" s="78"/>
      <c r="U37" s="104" t="s">
        <v>17</v>
      </c>
      <c r="V37" s="105"/>
      <c r="W37" s="105"/>
      <c r="X37" s="106"/>
    </row>
    <row r="38" spans="1:24" s="79" customFormat="1" ht="20.399999999999999" customHeight="1">
      <c r="A38" s="80" t="s">
        <v>19</v>
      </c>
      <c r="B38" s="107">
        <f>V26+3</f>
        <v>46076</v>
      </c>
      <c r="C38" s="108"/>
      <c r="D38" s="81">
        <v>0.5</v>
      </c>
      <c r="E38" s="82"/>
      <c r="F38" s="83" t="s">
        <v>19</v>
      </c>
      <c r="G38" s="107">
        <f>B38+1</f>
        <v>46077</v>
      </c>
      <c r="H38" s="108"/>
      <c r="I38" s="81">
        <v>0.5</v>
      </c>
      <c r="J38" s="82"/>
      <c r="K38" s="80" t="s">
        <v>19</v>
      </c>
      <c r="L38" s="107">
        <f>G38+1</f>
        <v>46078</v>
      </c>
      <c r="M38" s="108"/>
      <c r="N38" s="81">
        <v>0.5</v>
      </c>
      <c r="P38" s="80" t="s">
        <v>19</v>
      </c>
      <c r="Q38" s="107">
        <f>L38+1</f>
        <v>46079</v>
      </c>
      <c r="R38" s="108"/>
      <c r="S38" s="81">
        <v>0.5</v>
      </c>
      <c r="T38" s="82"/>
      <c r="U38" s="83" t="s">
        <v>19</v>
      </c>
      <c r="V38" s="107">
        <f>Q38+1</f>
        <v>46080</v>
      </c>
      <c r="W38" s="108"/>
      <c r="X38" s="81">
        <v>0.5</v>
      </c>
    </row>
    <row r="39" spans="1:24" s="91" customFormat="1" ht="16.8" customHeight="1">
      <c r="A39" s="112" t="s">
        <v>22</v>
      </c>
      <c r="B39" s="114" t="str">
        <f>월!C34</f>
        <v>잡곡밥</v>
      </c>
      <c r="C39" s="115"/>
      <c r="D39" s="116"/>
      <c r="E39" s="82"/>
      <c r="F39" s="112" t="s">
        <v>22</v>
      </c>
      <c r="G39" s="114" t="str">
        <f>월!D34</f>
        <v>잡곡밥</v>
      </c>
      <c r="H39" s="115"/>
      <c r="I39" s="116"/>
      <c r="J39" s="82"/>
      <c r="K39" s="112" t="s">
        <v>22</v>
      </c>
      <c r="L39" s="114" t="str">
        <f>월!E34</f>
        <v>김밥볶음밥</v>
      </c>
      <c r="M39" s="115"/>
      <c r="N39" s="116"/>
      <c r="P39" s="112" t="s">
        <v>22</v>
      </c>
      <c r="Q39" s="114" t="str">
        <f>월!F34</f>
        <v>잡곡밥</v>
      </c>
      <c r="R39" s="115"/>
      <c r="S39" s="116"/>
      <c r="T39" s="82"/>
      <c r="U39" s="112" t="s">
        <v>22</v>
      </c>
      <c r="V39" s="114" t="str">
        <f>월!G34</f>
        <v>잡곡밥</v>
      </c>
      <c r="W39" s="115"/>
      <c r="X39" s="116"/>
    </row>
    <row r="40" spans="1:24" s="91" customFormat="1" ht="16.8" customHeight="1">
      <c r="A40" s="113"/>
      <c r="B40" s="109" t="str">
        <f>월!C35</f>
        <v>도토리묵국</v>
      </c>
      <c r="C40" s="110"/>
      <c r="D40" s="111"/>
      <c r="E40" s="82"/>
      <c r="F40" s="113"/>
      <c r="G40" s="109" t="str">
        <f>월!D35</f>
        <v>얼큰닭곰탕</v>
      </c>
      <c r="H40" s="110"/>
      <c r="I40" s="111"/>
      <c r="J40" s="82"/>
      <c r="K40" s="113"/>
      <c r="L40" s="109" t="str">
        <f>월!E35</f>
        <v>유부장국</v>
      </c>
      <c r="M40" s="110"/>
      <c r="N40" s="111"/>
      <c r="P40" s="113"/>
      <c r="Q40" s="109" t="str">
        <f>월!F35</f>
        <v>황태미역국</v>
      </c>
      <c r="R40" s="110"/>
      <c r="S40" s="111"/>
      <c r="T40" s="82"/>
      <c r="U40" s="113"/>
      <c r="V40" s="109" t="str">
        <f>월!G35</f>
        <v>매콤어묵탕</v>
      </c>
      <c r="W40" s="110"/>
      <c r="X40" s="111"/>
    </row>
    <row r="41" spans="1:24" s="91" customFormat="1" ht="16.8" customHeight="1">
      <c r="A41" s="113"/>
      <c r="B41" s="109" t="str">
        <f>월!C36</f>
        <v>오징어링튀김</v>
      </c>
      <c r="C41" s="110"/>
      <c r="D41" s="111"/>
      <c r="E41" s="82"/>
      <c r="F41" s="113"/>
      <c r="G41" s="109" t="str">
        <f>월!D36</f>
        <v>두부구이&amp;양념장</v>
      </c>
      <c r="H41" s="110"/>
      <c r="I41" s="111"/>
      <c r="J41" s="82"/>
      <c r="K41" s="113"/>
      <c r="L41" s="109" t="str">
        <f>월!E36</f>
        <v>국물떡볶이</v>
      </c>
      <c r="M41" s="110"/>
      <c r="N41" s="111"/>
      <c r="P41" s="113"/>
      <c r="Q41" s="109" t="str">
        <f>월!F36</f>
        <v>돈육두루치기</v>
      </c>
      <c r="R41" s="110"/>
      <c r="S41" s="111"/>
      <c r="T41" s="82"/>
      <c r="U41" s="113"/>
      <c r="V41" s="109" t="str">
        <f>월!G36</f>
        <v>돈까스&amp;소스</v>
      </c>
      <c r="W41" s="110"/>
      <c r="X41" s="111"/>
    </row>
    <row r="42" spans="1:24" s="91" customFormat="1" ht="16.8" customHeight="1">
      <c r="A42" s="113"/>
      <c r="B42" s="109" t="str">
        <f>월!C37</f>
        <v>마늘쫑맛살볶음</v>
      </c>
      <c r="C42" s="110"/>
      <c r="D42" s="111"/>
      <c r="E42" s="82"/>
      <c r="F42" s="113"/>
      <c r="G42" s="109" t="str">
        <f>월!D37</f>
        <v>볼어묵조림</v>
      </c>
      <c r="H42" s="110"/>
      <c r="I42" s="111"/>
      <c r="J42" s="82"/>
      <c r="K42" s="113"/>
      <c r="L42" s="109" t="str">
        <f>월!E37</f>
        <v>김말이튀김</v>
      </c>
      <c r="M42" s="110"/>
      <c r="N42" s="111"/>
      <c r="P42" s="113"/>
      <c r="Q42" s="109" t="str">
        <f>월!F37</f>
        <v>청포묵김무침</v>
      </c>
      <c r="R42" s="110"/>
      <c r="S42" s="111"/>
      <c r="T42" s="82"/>
      <c r="U42" s="113"/>
      <c r="V42" s="109" t="str">
        <f>월!G37</f>
        <v>콘샐러드</v>
      </c>
      <c r="W42" s="110"/>
      <c r="X42" s="111"/>
    </row>
    <row r="43" spans="1:24" s="91" customFormat="1" ht="16.8" customHeight="1">
      <c r="A43" s="113"/>
      <c r="B43" s="109" t="str">
        <f>월!C38</f>
        <v>도라지무생채</v>
      </c>
      <c r="C43" s="110"/>
      <c r="D43" s="111"/>
      <c r="E43" s="82"/>
      <c r="F43" s="113"/>
      <c r="G43" s="109" t="str">
        <f>월!D38</f>
        <v>오이양파쌈장무침</v>
      </c>
      <c r="H43" s="110"/>
      <c r="I43" s="111"/>
      <c r="J43" s="82"/>
      <c r="K43" s="113"/>
      <c r="L43" s="109" t="str">
        <f>월!E38</f>
        <v>요구르트</v>
      </c>
      <c r="M43" s="110"/>
      <c r="N43" s="111"/>
      <c r="P43" s="113"/>
      <c r="Q43" s="109" t="str">
        <f>월!F38</f>
        <v>들깨무나물</v>
      </c>
      <c r="R43" s="110"/>
      <c r="S43" s="111"/>
      <c r="T43" s="82"/>
      <c r="U43" s="113"/>
      <c r="V43" s="109" t="str">
        <f>월!G38</f>
        <v>오복지무침</v>
      </c>
      <c r="W43" s="110"/>
      <c r="X43" s="111"/>
    </row>
    <row r="44" spans="1:24" s="91" customFormat="1" ht="16.8" customHeight="1">
      <c r="A44" s="113"/>
      <c r="B44" s="109" t="str">
        <f>월!C39</f>
        <v>포기김치</v>
      </c>
      <c r="C44" s="110"/>
      <c r="D44" s="111"/>
      <c r="E44" s="82"/>
      <c r="F44" s="113"/>
      <c r="G44" s="109" t="str">
        <f>월!D39</f>
        <v>포기김치</v>
      </c>
      <c r="H44" s="110"/>
      <c r="I44" s="111"/>
      <c r="J44" s="82"/>
      <c r="K44" s="113"/>
      <c r="L44" s="109" t="str">
        <f>월!E39</f>
        <v>포기김치</v>
      </c>
      <c r="M44" s="110"/>
      <c r="N44" s="111"/>
      <c r="P44" s="113"/>
      <c r="Q44" s="109" t="str">
        <f>월!F39</f>
        <v>포기김치</v>
      </c>
      <c r="R44" s="110"/>
      <c r="S44" s="111"/>
      <c r="T44" s="82"/>
      <c r="U44" s="113"/>
      <c r="V44" s="109" t="str">
        <f>월!G39</f>
        <v>포기김치</v>
      </c>
      <c r="W44" s="110"/>
      <c r="X44" s="111"/>
    </row>
    <row r="45" spans="1:24" s="79" customFormat="1" ht="16.8" customHeight="1">
      <c r="A45" s="84" t="s">
        <v>25</v>
      </c>
      <c r="B45" s="85" t="s">
        <v>36</v>
      </c>
      <c r="C45" s="86" t="s">
        <v>28</v>
      </c>
      <c r="D45" s="81">
        <v>0.5</v>
      </c>
      <c r="E45" s="78"/>
      <c r="F45" s="84" t="s">
        <v>25</v>
      </c>
      <c r="G45" s="85" t="s">
        <v>36</v>
      </c>
      <c r="H45" s="86" t="s">
        <v>28</v>
      </c>
      <c r="I45" s="81">
        <v>0.5</v>
      </c>
      <c r="J45" s="78"/>
      <c r="K45" s="84" t="s">
        <v>25</v>
      </c>
      <c r="L45" s="85" t="s">
        <v>36</v>
      </c>
      <c r="M45" s="86" t="s">
        <v>28</v>
      </c>
      <c r="N45" s="81">
        <v>0.5</v>
      </c>
      <c r="P45" s="84" t="s">
        <v>25</v>
      </c>
      <c r="Q45" s="85" t="s">
        <v>36</v>
      </c>
      <c r="R45" s="86" t="s">
        <v>28</v>
      </c>
      <c r="S45" s="81">
        <v>0.5</v>
      </c>
      <c r="T45" s="78"/>
      <c r="U45" s="84" t="s">
        <v>25</v>
      </c>
      <c r="V45" s="85" t="s">
        <v>36</v>
      </c>
      <c r="W45" s="86" t="s">
        <v>28</v>
      </c>
      <c r="X45" s="81">
        <v>0.5</v>
      </c>
    </row>
    <row r="46" spans="1:24" s="79" customFormat="1" ht="16.8" customHeight="1">
      <c r="A46" s="84" t="s">
        <v>30</v>
      </c>
      <c r="B46" s="117">
        <f>B38+7</f>
        <v>46083</v>
      </c>
      <c r="C46" s="117"/>
      <c r="D46" s="81">
        <v>0.5</v>
      </c>
      <c r="E46" s="78"/>
      <c r="F46" s="84" t="s">
        <v>30</v>
      </c>
      <c r="G46" s="118">
        <f>G38+7</f>
        <v>46084</v>
      </c>
      <c r="H46" s="119"/>
      <c r="I46" s="81">
        <v>0.5</v>
      </c>
      <c r="J46" s="78"/>
      <c r="K46" s="84" t="s">
        <v>30</v>
      </c>
      <c r="L46" s="117">
        <f>L38+7</f>
        <v>46085</v>
      </c>
      <c r="M46" s="117"/>
      <c r="N46" s="81">
        <v>0.5</v>
      </c>
      <c r="P46" s="84" t="s">
        <v>30</v>
      </c>
      <c r="Q46" s="117">
        <f>Q38+7</f>
        <v>46086</v>
      </c>
      <c r="R46" s="117"/>
      <c r="S46" s="81">
        <v>0.5</v>
      </c>
      <c r="T46" s="78"/>
      <c r="U46" s="84" t="s">
        <v>30</v>
      </c>
      <c r="V46" s="118">
        <f>V38+7</f>
        <v>46087</v>
      </c>
      <c r="W46" s="119"/>
      <c r="X46" s="81">
        <v>0.5</v>
      </c>
    </row>
    <row r="47" spans="1:24" s="79" customFormat="1" ht="62.4" customHeight="1">
      <c r="A47" s="87" t="s">
        <v>32</v>
      </c>
      <c r="B47" s="120" t="s">
        <v>34</v>
      </c>
      <c r="C47" s="120"/>
      <c r="D47" s="121"/>
      <c r="E47" s="88"/>
      <c r="F47" s="87" t="s">
        <v>32</v>
      </c>
      <c r="G47" s="122" t="s">
        <v>34</v>
      </c>
      <c r="H47" s="123"/>
      <c r="I47" s="124"/>
      <c r="J47" s="88"/>
      <c r="K47" s="87" t="s">
        <v>32</v>
      </c>
      <c r="L47" s="120" t="s">
        <v>34</v>
      </c>
      <c r="M47" s="120"/>
      <c r="N47" s="121"/>
      <c r="P47" s="87" t="s">
        <v>32</v>
      </c>
      <c r="Q47" s="120" t="s">
        <v>34</v>
      </c>
      <c r="R47" s="120"/>
      <c r="S47" s="121"/>
      <c r="T47" s="88"/>
      <c r="U47" s="87" t="s">
        <v>32</v>
      </c>
      <c r="V47" s="122" t="s">
        <v>34</v>
      </c>
      <c r="W47" s="123"/>
      <c r="X47" s="124"/>
    </row>
  </sheetData>
  <mergeCells count="220">
    <mergeCell ref="B46:C46"/>
    <mergeCell ref="G46:H46"/>
    <mergeCell ref="L46:M46"/>
    <mergeCell ref="Q46:R46"/>
    <mergeCell ref="V46:W46"/>
    <mergeCell ref="B47:D47"/>
    <mergeCell ref="G47:I47"/>
    <mergeCell ref="L47:N47"/>
    <mergeCell ref="Q47:S47"/>
    <mergeCell ref="V47:X47"/>
    <mergeCell ref="V42:X42"/>
    <mergeCell ref="B43:D43"/>
    <mergeCell ref="G43:I43"/>
    <mergeCell ref="L43:N43"/>
    <mergeCell ref="Q43:S43"/>
    <mergeCell ref="V43:X43"/>
    <mergeCell ref="B44:D44"/>
    <mergeCell ref="G44:I44"/>
    <mergeCell ref="L44:N44"/>
    <mergeCell ref="Q44:S44"/>
    <mergeCell ref="V44:X44"/>
    <mergeCell ref="V39:X39"/>
    <mergeCell ref="B40:D40"/>
    <mergeCell ref="G40:I40"/>
    <mergeCell ref="L40:N40"/>
    <mergeCell ref="Q40:S40"/>
    <mergeCell ref="V40:X40"/>
    <mergeCell ref="B41:D41"/>
    <mergeCell ref="G41:I41"/>
    <mergeCell ref="L41:N41"/>
    <mergeCell ref="Q41:S41"/>
    <mergeCell ref="V41:X41"/>
    <mergeCell ref="A39:A44"/>
    <mergeCell ref="B39:D39"/>
    <mergeCell ref="F39:F44"/>
    <mergeCell ref="G39:I39"/>
    <mergeCell ref="K39:K44"/>
    <mergeCell ref="L39:N39"/>
    <mergeCell ref="P39:P44"/>
    <mergeCell ref="Q39:S39"/>
    <mergeCell ref="U39:U44"/>
    <mergeCell ref="B42:D42"/>
    <mergeCell ref="G42:I42"/>
    <mergeCell ref="L42:N42"/>
    <mergeCell ref="Q42:S42"/>
    <mergeCell ref="A37:D37"/>
    <mergeCell ref="F37:I37"/>
    <mergeCell ref="K37:N37"/>
    <mergeCell ref="P37:S37"/>
    <mergeCell ref="U37:X37"/>
    <mergeCell ref="B38:C38"/>
    <mergeCell ref="G38:H38"/>
    <mergeCell ref="L38:M38"/>
    <mergeCell ref="Q38:R38"/>
    <mergeCell ref="V38:W38"/>
    <mergeCell ref="B34:C34"/>
    <mergeCell ref="G34:H34"/>
    <mergeCell ref="L34:M34"/>
    <mergeCell ref="Q34:R34"/>
    <mergeCell ref="V34:W34"/>
    <mergeCell ref="B35:D35"/>
    <mergeCell ref="G35:I35"/>
    <mergeCell ref="L35:N35"/>
    <mergeCell ref="Q35:S35"/>
    <mergeCell ref="V35:X35"/>
    <mergeCell ref="V30:X30"/>
    <mergeCell ref="B31:D31"/>
    <mergeCell ref="G31:I31"/>
    <mergeCell ref="L31:N31"/>
    <mergeCell ref="Q31:S31"/>
    <mergeCell ref="V31:X31"/>
    <mergeCell ref="B32:D32"/>
    <mergeCell ref="G32:I32"/>
    <mergeCell ref="L32:N32"/>
    <mergeCell ref="Q32:S32"/>
    <mergeCell ref="V32:X32"/>
    <mergeCell ref="V27:X27"/>
    <mergeCell ref="B28:D28"/>
    <mergeCell ref="G28:I28"/>
    <mergeCell ref="L28:N28"/>
    <mergeCell ref="Q28:S28"/>
    <mergeCell ref="V28:X28"/>
    <mergeCell ref="B29:D29"/>
    <mergeCell ref="G29:I29"/>
    <mergeCell ref="L29:N29"/>
    <mergeCell ref="Q29:S29"/>
    <mergeCell ref="V29:X29"/>
    <mergeCell ref="A27:A32"/>
    <mergeCell ref="B27:D27"/>
    <mergeCell ref="F27:F32"/>
    <mergeCell ref="G27:I27"/>
    <mergeCell ref="K27:K32"/>
    <mergeCell ref="L27:N27"/>
    <mergeCell ref="P27:P32"/>
    <mergeCell ref="Q27:S27"/>
    <mergeCell ref="U27:U32"/>
    <mergeCell ref="B30:D30"/>
    <mergeCell ref="G30:I30"/>
    <mergeCell ref="L30:N30"/>
    <mergeCell ref="Q30:S30"/>
    <mergeCell ref="A25:D25"/>
    <mergeCell ref="F25:I25"/>
    <mergeCell ref="K25:N25"/>
    <mergeCell ref="P25:S25"/>
    <mergeCell ref="U25:X25"/>
    <mergeCell ref="B26:C26"/>
    <mergeCell ref="G26:H26"/>
    <mergeCell ref="L26:M26"/>
    <mergeCell ref="Q26:R26"/>
    <mergeCell ref="V26:W26"/>
    <mergeCell ref="B22:C22"/>
    <mergeCell ref="G22:H22"/>
    <mergeCell ref="L22:M22"/>
    <mergeCell ref="Q22:R22"/>
    <mergeCell ref="V22:W22"/>
    <mergeCell ref="B23:D23"/>
    <mergeCell ref="G23:I23"/>
    <mergeCell ref="L23:N23"/>
    <mergeCell ref="Q23:S23"/>
    <mergeCell ref="V23:X23"/>
    <mergeCell ref="V18:X18"/>
    <mergeCell ref="B19:D19"/>
    <mergeCell ref="G19:I19"/>
    <mergeCell ref="L19:N19"/>
    <mergeCell ref="Q19:S19"/>
    <mergeCell ref="V19:X19"/>
    <mergeCell ref="B20:D20"/>
    <mergeCell ref="G20:I20"/>
    <mergeCell ref="L20:N20"/>
    <mergeCell ref="Q20:S20"/>
    <mergeCell ref="V20:X20"/>
    <mergeCell ref="V15:X15"/>
    <mergeCell ref="B16:D16"/>
    <mergeCell ref="G16:I16"/>
    <mergeCell ref="L16:N16"/>
    <mergeCell ref="Q16:S16"/>
    <mergeCell ref="V16:X16"/>
    <mergeCell ref="B17:D17"/>
    <mergeCell ref="G17:I17"/>
    <mergeCell ref="L17:N17"/>
    <mergeCell ref="Q17:S17"/>
    <mergeCell ref="V17:X17"/>
    <mergeCell ref="A15:A20"/>
    <mergeCell ref="B15:D15"/>
    <mergeCell ref="F15:F20"/>
    <mergeCell ref="G15:I15"/>
    <mergeCell ref="K15:K20"/>
    <mergeCell ref="L15:N15"/>
    <mergeCell ref="P15:P20"/>
    <mergeCell ref="Q15:S15"/>
    <mergeCell ref="U15:U20"/>
    <mergeCell ref="B18:D18"/>
    <mergeCell ref="G18:I18"/>
    <mergeCell ref="L18:N18"/>
    <mergeCell ref="Q18:S18"/>
    <mergeCell ref="A13:D13"/>
    <mergeCell ref="F13:I13"/>
    <mergeCell ref="K13:N13"/>
    <mergeCell ref="P13:S13"/>
    <mergeCell ref="U13:X13"/>
    <mergeCell ref="B14:C14"/>
    <mergeCell ref="G14:H14"/>
    <mergeCell ref="L14:M14"/>
    <mergeCell ref="Q14:R14"/>
    <mergeCell ref="V14:W14"/>
    <mergeCell ref="B10:C10"/>
    <mergeCell ref="G10:H10"/>
    <mergeCell ref="L10:M10"/>
    <mergeCell ref="Q10:R10"/>
    <mergeCell ref="V10:W10"/>
    <mergeCell ref="B11:D11"/>
    <mergeCell ref="G11:I11"/>
    <mergeCell ref="L11:N11"/>
    <mergeCell ref="Q11:S11"/>
    <mergeCell ref="V11:X11"/>
    <mergeCell ref="Q7:S7"/>
    <mergeCell ref="V7:X7"/>
    <mergeCell ref="B8:D8"/>
    <mergeCell ref="G8:I8"/>
    <mergeCell ref="L8:N8"/>
    <mergeCell ref="Q8:S8"/>
    <mergeCell ref="V8:X8"/>
    <mergeCell ref="Q5:S5"/>
    <mergeCell ref="V5:X5"/>
    <mergeCell ref="B6:D6"/>
    <mergeCell ref="G6:I6"/>
    <mergeCell ref="L6:N6"/>
    <mergeCell ref="Q6:S6"/>
    <mergeCell ref="V6:X6"/>
    <mergeCell ref="P3:P8"/>
    <mergeCell ref="Q3:S3"/>
    <mergeCell ref="U3:U8"/>
    <mergeCell ref="V3:X3"/>
    <mergeCell ref="B4:D4"/>
    <mergeCell ref="G4:I4"/>
    <mergeCell ref="L4:N4"/>
    <mergeCell ref="Q4:S4"/>
    <mergeCell ref="V4:X4"/>
    <mergeCell ref="B5:D5"/>
    <mergeCell ref="A3:A8"/>
    <mergeCell ref="B3:D3"/>
    <mergeCell ref="F3:F8"/>
    <mergeCell ref="G3:I3"/>
    <mergeCell ref="K3:K8"/>
    <mergeCell ref="L3:N3"/>
    <mergeCell ref="G5:I5"/>
    <mergeCell ref="L5:N5"/>
    <mergeCell ref="B7:D7"/>
    <mergeCell ref="G7:I7"/>
    <mergeCell ref="L7:N7"/>
    <mergeCell ref="A1:D1"/>
    <mergeCell ref="F1:I1"/>
    <mergeCell ref="K1:N1"/>
    <mergeCell ref="P1:S1"/>
    <mergeCell ref="U1:X1"/>
    <mergeCell ref="B2:C2"/>
    <mergeCell ref="G2:H2"/>
    <mergeCell ref="L2:M2"/>
    <mergeCell ref="Q2:R2"/>
    <mergeCell ref="V2:W2"/>
  </mergeCells>
  <phoneticPr fontId="29" type="noConversion"/>
  <pageMargins left="0.7" right="0.7" top="0.75" bottom="0.75" header="0.3" footer="0.3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월</vt:lpstr>
      <vt:lpstr>1주</vt:lpstr>
      <vt:lpstr>2주</vt:lpstr>
      <vt:lpstr>3주</vt:lpstr>
      <vt:lpstr>4주</vt:lpstr>
      <vt:lpstr>보존식기록지</vt:lpstr>
      <vt:lpstr>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2026-01-15T08:42:25Z</cp:lastPrinted>
  <dcterms:created xsi:type="dcterms:W3CDTF">2013-09-23T07:30:42Z</dcterms:created>
  <dcterms:modified xsi:type="dcterms:W3CDTF">2026-01-15T08:58:14Z</dcterms:modified>
</cp:coreProperties>
</file>